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ÀI LIEU CONG TAC\NAM 2025\BAO CAO\"/>
    </mc:Choice>
  </mc:AlternateContent>
  <bookViews>
    <workbookView xWindow="0" yWindow="0" windowWidth="19200" windowHeight="8300"/>
  </bookViews>
  <sheets>
    <sheet name="T1-2025" sheetId="2" r:id="rId1"/>
  </sheets>
  <calcPr calcId="162913"/>
</workbook>
</file>

<file path=xl/calcChain.xml><?xml version="1.0" encoding="utf-8"?>
<calcChain xmlns="http://schemas.openxmlformats.org/spreadsheetml/2006/main">
  <c r="F25" i="2" l="1"/>
  <c r="F27" i="2"/>
  <c r="F23" i="2"/>
  <c r="F22" i="2"/>
  <c r="F17" i="2"/>
  <c r="G17" i="2"/>
  <c r="F15" i="2"/>
  <c r="G15" i="2"/>
  <c r="F14" i="2"/>
  <c r="F13" i="2"/>
  <c r="F12" i="2"/>
  <c r="G12" i="2"/>
  <c r="G13" i="2"/>
  <c r="G14" i="2"/>
  <c r="F10" i="2"/>
  <c r="G10" i="2"/>
  <c r="F9" i="2"/>
  <c r="G9" i="2"/>
  <c r="F20" i="2"/>
  <c r="F19" i="2"/>
  <c r="G20" i="2"/>
  <c r="G19" i="2"/>
  <c r="G26" i="2" l="1"/>
  <c r="G27" i="2"/>
  <c r="E25" i="2"/>
  <c r="D25" i="2"/>
  <c r="G25" i="2" l="1"/>
  <c r="G23" i="2" l="1"/>
  <c r="G22" i="2"/>
</calcChain>
</file>

<file path=xl/sharedStrings.xml><?xml version="1.0" encoding="utf-8"?>
<sst xmlns="http://schemas.openxmlformats.org/spreadsheetml/2006/main" count="46" uniqueCount="36">
  <si>
    <t>TT</t>
  </si>
  <si>
    <t>So sánh (%)</t>
  </si>
  <si>
    <t>Tỷ đồng</t>
  </si>
  <si>
    <t xml:space="preserve"> - Sản lượng thuỷ sản nuôi trồng</t>
  </si>
  <si>
    <t>CHỈ TIÊU</t>
  </si>
  <si>
    <t>ĐVT</t>
  </si>
  <si>
    <t xml:space="preserve"> - Giải ngân vốn đầu tư xây dựng </t>
  </si>
  <si>
    <t xml:space="preserve">    + Ngân sách tỉnh, TW</t>
  </si>
  <si>
    <t xml:space="preserve">    + Ngân sách huyện</t>
  </si>
  <si>
    <t xml:space="preserve"> - Tổng thu trên địa bàn</t>
  </si>
  <si>
    <t xml:space="preserve"> - Tổng chi ngân sách</t>
  </si>
  <si>
    <t>Kế hoạch năm 2024</t>
  </si>
  <si>
    <t>Kế hoạch năm 2025</t>
  </si>
  <si>
    <t>Ước TH tháng 01/2025</t>
  </si>
  <si>
    <t>Nông nghiệp</t>
  </si>
  <si>
    <t>Thuỷ sản</t>
  </si>
  <si>
    <t xml:space="preserve"> - Tổng diện tích lúa</t>
  </si>
  <si>
    <t xml:space="preserve"> - Sản lượng thuỷ sản khai thác</t>
  </si>
  <si>
    <t>Thu, chi ngân sách</t>
  </si>
  <si>
    <t>Ha</t>
  </si>
  <si>
    <t>Tấn</t>
  </si>
  <si>
    <t>Xây dựng cơ bản</t>
  </si>
  <si>
    <t xml:space="preserve"> - Tổng diện tích ngô</t>
  </si>
  <si>
    <t>a) Trồng trọt</t>
  </si>
  <si>
    <t>b) Chăn nuôi</t>
  </si>
  <si>
    <t>- Đàn trâu</t>
  </si>
  <si>
    <t>- Đàn bò</t>
  </si>
  <si>
    <t>- Đàn heo</t>
  </si>
  <si>
    <t>Con</t>
  </si>
  <si>
    <t>Lâm nghiệp</t>
  </si>
  <si>
    <t xml:space="preserve"> - Trồng rừng tập trung</t>
  </si>
  <si>
    <t>- Sản lượng thịt hơi xuất chuồng</t>
  </si>
  <si>
    <t>Cùng kỳ 2024</t>
  </si>
  <si>
    <t>PHỤ LỤC</t>
  </si>
  <si>
    <t>MỘT SỐ CHỈ TIÊU KINH TẾ CHỦ YẾU THÁNG 01 NĂM 2025</t>
  </si>
  <si>
    <t>(Kèm theo Báo cáo số         -BC/TU ngày      /01/2025 của BTV Thị ủy Đức Phổ)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</si>
</sst>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8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00"/>
    <numFmt numFmtId="167" formatCode="_([$€-2]* #,##0.00_);_([$€-2]* \(#,##0.00\);_([$€-2]* \-??_)"/>
    <numFmt numFmtId="168" formatCode="_([$€-2]* #,##0.00_);_([$€-2]* \(#,##0.00\);_([$€-2]* &quot;-&quot;??_)"/>
    <numFmt numFmtId="169" formatCode="##.##%"/>
    <numFmt numFmtId="170" formatCode="General_)"/>
    <numFmt numFmtId="171" formatCode="&quot;\&quot;#,##0;[Red]&quot;\&quot;&quot;\&quot;\-#,##0"/>
    <numFmt numFmtId="172" formatCode="_-* #,##0_-;\-* #,##0_-;_-* &quot;-&quot;_-;_-@_-"/>
    <numFmt numFmtId="173" formatCode="&quot;$&quot;\ #,##0;[Red]\-&quot;$&quot;\ #,##0"/>
    <numFmt numFmtId="174" formatCode="&quot;¥&quot;#,##0;[Red]&quot;¥&quot;\-#,##0"/>
    <numFmt numFmtId="175" formatCode="_ &quot;\&quot;* #,##0_ ;_ &quot;\&quot;* \-#,##0_ ;_ &quot;\&quot;* &quot;-&quot;_ ;_ @_ "/>
    <numFmt numFmtId="176" formatCode="0E+00;\趰"/>
    <numFmt numFmtId="177" formatCode="_ &quot;\&quot;* #,##0.00_ ;_ &quot;\&quot;* \-#,##0.00_ ;_ &quot;\&quot;* &quot;-&quot;??_ ;_ @_ "/>
    <numFmt numFmtId="178" formatCode="&quot;\&quot;#,##0;[Red]&quot;\&quot;\-#,##0"/>
    <numFmt numFmtId="179" formatCode="_ * #,##0_ ;_ * \-#,##0_ ;_ * &quot;-&quot;_ ;_ @_ "/>
    <numFmt numFmtId="180" formatCode="0.0%"/>
    <numFmt numFmtId="181" formatCode="_ * #,##0.00_ ;_ * \-#,##0.00_ ;_ * &quot;-&quot;??_ ;_ @_ "/>
    <numFmt numFmtId="182" formatCode="0.00000000"/>
    <numFmt numFmtId="183" formatCode="0.0%;[Red]\(0.0%\)"/>
    <numFmt numFmtId="184" formatCode="[$-1809]dd\ mmmm\ yyyy"/>
    <numFmt numFmtId="185" formatCode="_(\ß* \t#,##0_);_(\ß* \(\t#,##0\);_(\ß* &quot;-&quot;_);_(@_)"/>
    <numFmt numFmtId="186" formatCode="#."/>
    <numFmt numFmtId="187" formatCode="##,###.##"/>
    <numFmt numFmtId="188" formatCode="#0.##"/>
    <numFmt numFmtId="189" formatCode="_-* #,##0.00\ _€_-;\-* #,##0.00\ _€_-;_-* &quot;-&quot;??\ _€_-;_-@_-"/>
    <numFmt numFmtId="190" formatCode="_-* #,##0.00\ _$_-;\-* #,##0.00\ _$_-;_-* &quot;-&quot;??\ _$_-;_-@_-"/>
    <numFmt numFmtId="191" formatCode="dd\-mmm\-yy_)"/>
    <numFmt numFmtId="192" formatCode="##,##0%"/>
    <numFmt numFmtId="193" formatCode="#,###%"/>
    <numFmt numFmtId="194" formatCode="##.##"/>
    <numFmt numFmtId="195" formatCode="###,###"/>
    <numFmt numFmtId="196" formatCode="###.###"/>
    <numFmt numFmtId="197" formatCode="##,###.####"/>
    <numFmt numFmtId="198" formatCode="_-&quot;$&quot;\ * #,##0.00_-;\-&quot;$&quot;\ * #,##0.00_-;_-&quot;$&quot;\ * &quot;-&quot;??_-;_-@_-"/>
    <numFmt numFmtId="199" formatCode="\$#,##0\ ;\(\$#,##0\)"/>
    <numFmt numFmtId="200" formatCode="#,##0\ &quot;$&quot;_);[Red]\(#,##0\ &quot;$&quot;\)"/>
    <numFmt numFmtId="201" formatCode="##,##0.##"/>
    <numFmt numFmtId="202" formatCode="_-* #,##0.00_-;\-* #,##0.00_-;_-* &quot;-&quot;??_-;_-@_-"/>
    <numFmt numFmtId="203" formatCode="#,##0\ &quot;Rp&quot;_);\(#,##0\ &quot;Rp&quot;\)"/>
    <numFmt numFmtId="204" formatCode="#,##0\ &quot;$&quot;_);\(#,##0\ &quot;$&quot;\)"/>
    <numFmt numFmtId="205" formatCode="0.000_)"/>
    <numFmt numFmtId="206" formatCode="&quot;$&quot;\ #,##0;\-&quot;$&quot;\ #,##0"/>
    <numFmt numFmtId="207" formatCode="#,##0.0_);\(#,##0.0\)"/>
    <numFmt numFmtId="208" formatCode="#,###"/>
    <numFmt numFmtId="209" formatCode="_-&quot;Rp&quot;* #,##0_-;\-&quot;Rp&quot;* #,##0_-;_-&quot;Rp&quot;* &quot;-&quot;_-;_-@_-"/>
    <numFmt numFmtId="210" formatCode="_-&quot;Rp&quot;* #,##0.00_-;\-&quot;Rp&quot;* #,##0.00_-;_-&quot;Rp&quot;* &quot;-&quot;??_-;_-@_-"/>
    <numFmt numFmtId="211" formatCode="&quot;$&quot;###,0&quot;.&quot;00_);[Red]\(&quot;$&quot;###,0&quot;.&quot;00\)"/>
    <numFmt numFmtId="212" formatCode="&quot;\&quot;#,##0.00;\-&quot;\&quot;#,##0.00"/>
    <numFmt numFmtId="213" formatCode="&quot;ß&quot;\t#,##0_);\(&quot;ß&quot;\t#,##0\)"/>
    <numFmt numFmtId="214" formatCode="&quot;$&quot;\ #,##0.00;[Red]\-&quot;$&quot;\ #,##0.00"/>
    <numFmt numFmtId="215" formatCode="_(* #,##0.000_);_(* \(#,##0.000\);_(* &quot;-&quot;???_);_(@_)"/>
    <numFmt numFmtId="216" formatCode="_-&quot;$&quot;\ * #,##0_-;\-&quot;$&quot;\ * #,##0_-;_-&quot;$&quot;\ * &quot;-&quot;_-;_-@_-"/>
    <numFmt numFmtId="217" formatCode="#,##0.00\ &quot;F&quot;;[Red]\-#,##0.00\ &quot;F&quot;"/>
    <numFmt numFmtId="218" formatCode="_-* ###,0&quot;.&quot;00\ _F_B_-;\-* ###,0&quot;.&quot;00\ _F_B_-;_-* &quot;-&quot;??\ _F_B_-;_-@_-"/>
    <numFmt numFmtId="219" formatCode="0.0%;\(0.0%\)"/>
    <numFmt numFmtId="220" formatCode="_-* #,##0\ &quot;F&quot;_-;\-* #,##0\ &quot;F&quot;_-;_-* &quot;-&quot;\ &quot;F&quot;_-;_-@_-"/>
    <numFmt numFmtId="221" formatCode="0\ \ \ \ "/>
    <numFmt numFmtId="222" formatCode="#,##0.00\ &quot;F&quot;;\-#,##0.00\ &quot;F&quot;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&quot;\&quot;#,##0.00;[Red]&quot;\&quot;\-#,##0.00"/>
    <numFmt numFmtId="226" formatCode="_-&quot;$&quot;* #,##0_-;\-&quot;$&quot;* #,##0_-;_-&quot;$&quot;* &quot;-&quot;_-;_-@_-"/>
    <numFmt numFmtId="227" formatCode="_-&quot;$&quot;* #,##0.00_-;\-&quot;$&quot;* #,##0.00_-;_-&quot;$&quot;* &quot;-&quot;??_-;_-@_-"/>
    <numFmt numFmtId="228" formatCode="_(* #,##0.00_);_(* \(#,##0.00\);_(* \-??_);_(@_)"/>
    <numFmt numFmtId="229" formatCode="#,##0.000"/>
    <numFmt numFmtId="230" formatCode="_-* #,##0.00\ _€_-;\-* #,##0.00\ _€_-;_-* \-??\ _€_-;_-@_-"/>
  </numFmts>
  <fonts count="1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Helv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.VnTime"/>
      <family val="2"/>
    </font>
    <font>
      <sz val="10"/>
      <name val=".VnArial"/>
      <family val="2"/>
    </font>
    <font>
      <b/>
      <sz val="10"/>
      <name val="SVNtimes new roman"/>
      <family val="2"/>
    </font>
    <font>
      <sz val="12"/>
      <name val="新細明體"/>
      <family val="3"/>
      <charset val="136"/>
    </font>
    <font>
      <sz val="12"/>
      <name val="VNtimes new roman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|??¢¥¢¬¨Ï"/>
      <family val="1"/>
      <charset val="129"/>
    </font>
    <font>
      <sz val="11"/>
      <name val=" "/>
      <family val="3"/>
      <charset val="136"/>
    </font>
    <font>
      <sz val="10"/>
      <name val=".VnTime"/>
      <family val="2"/>
    </font>
    <font>
      <sz val="10"/>
      <color indexed="8"/>
      <name val="Arial"/>
      <family val="2"/>
    </font>
    <font>
      <sz val="14"/>
      <name val="AngsanaUPC"/>
      <family val="1"/>
    </font>
    <font>
      <sz val="14"/>
      <name val="VNTime"/>
    </font>
    <font>
      <b/>
      <u/>
      <sz val="14"/>
      <color indexed="8"/>
      <name val=".VnBook-AntiquaH"/>
      <family val="2"/>
    </font>
    <font>
      <sz val="12"/>
      <name val="¹ÙÅÁÃ¼"/>
      <family val="1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name val="VNtimes new roman"/>
      <family val="2"/>
    </font>
    <font>
      <sz val="11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b/>
      <i/>
      <sz val="14"/>
      <name val="VNTime"/>
      <family val="2"/>
    </font>
    <font>
      <sz val="12"/>
      <name val="Tms Rmn"/>
    </font>
    <font>
      <sz val="10"/>
      <name val="MS Sans Serif"/>
      <family val="2"/>
    </font>
    <font>
      <sz val="11"/>
      <name val="µ¸¿ò"/>
      <family val="1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2"/>
      <name val="VNI-Times"/>
    </font>
    <font>
      <sz val="11"/>
      <name val="Tms Rmn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sz val="12"/>
      <name val="Arial"/>
      <family val="2"/>
    </font>
    <font>
      <b/>
      <sz val="11"/>
      <name val="VNTimeH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Helv"/>
      <family val="2"/>
    </font>
    <font>
      <sz val="10"/>
      <name val="VNI-Helve"/>
    </font>
    <font>
      <sz val="10"/>
      <color indexed="16"/>
      <name val="MS Sans Serif"/>
      <family val="2"/>
    </font>
    <font>
      <sz val="12"/>
      <color indexed="9"/>
      <name val="Helv"/>
      <family val="2"/>
    </font>
    <font>
      <b/>
      <i/>
      <sz val="12"/>
      <name val=".VnAristote"/>
      <family val="2"/>
    </font>
    <font>
      <b/>
      <sz val="11"/>
      <name val="Helv"/>
      <family val="2"/>
    </font>
    <font>
      <sz val="10"/>
      <name val=".VnAvant"/>
      <family val="2"/>
    </font>
    <font>
      <sz val="10"/>
      <name val="Times New Roman"/>
      <family val="1"/>
    </font>
    <font>
      <sz val="7"/>
      <name val="Small Fonts"/>
      <family val="2"/>
    </font>
    <font>
      <sz val="12"/>
      <name val="???"/>
      <family val="1"/>
      <charset val="129"/>
    </font>
    <font>
      <sz val="11"/>
      <name val="VNI-Times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4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sz val="13"/>
      <name val=".VnTime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11"/>
      <name val="UVnTime"/>
    </font>
    <font>
      <b/>
      <sz val="13"/>
      <name val="3C_Times_T"/>
    </font>
    <font>
      <b/>
      <sz val="18"/>
      <color indexed="62"/>
      <name val="Cambria"/>
      <family val="2"/>
    </font>
    <font>
      <u/>
      <sz val="12"/>
      <color indexed="12"/>
      <name val="Times New Roman"/>
      <family val="1"/>
    </font>
    <font>
      <sz val="8"/>
      <name val="MS Sans Serif"/>
      <family val="2"/>
    </font>
    <font>
      <b/>
      <sz val="8"/>
      <color indexed="8"/>
      <name val="Helv"/>
    </font>
    <font>
      <sz val="14"/>
      <name val=".VnTime"/>
      <family val="2"/>
    </font>
    <font>
      <sz val="12"/>
      <name val=".VnArial"/>
      <family val="2"/>
    </font>
    <font>
      <b/>
      <sz val="12"/>
      <name val=".VnTime"/>
      <family val="2"/>
    </font>
    <font>
      <sz val="10"/>
      <name val=".VnArial Narrow"/>
      <family val="2"/>
    </font>
    <font>
      <sz val="10"/>
      <name val="VNI-Helve-Condense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4"/>
      <name val="ＭＳ 明朝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sz val="12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darkVertical"/>
    </fill>
    <fill>
      <patternFill patternType="solid">
        <fgColor indexed="9"/>
        <bgColor indexed="9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91">
    <xf numFmtId="0" fontId="0" fillId="0" borderId="0"/>
    <xf numFmtId="0" fontId="21" fillId="0" borderId="0" applyNumberFormat="0" applyFill="0" applyBorder="0" applyAlignment="0" applyProtection="0"/>
    <xf numFmtId="0" fontId="22" fillId="0" borderId="0"/>
    <xf numFmtId="169" fontId="23" fillId="0" borderId="1">
      <alignment horizontal="center"/>
      <protection hidden="1"/>
    </xf>
    <xf numFmtId="170" fontId="24" fillId="0" borderId="0"/>
    <xf numFmtId="164" fontId="25" fillId="0" borderId="2" applyFont="0" applyBorder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" fillId="0" borderId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2" fillId="0" borderId="0"/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20" fillId="0" borderId="0"/>
    <xf numFmtId="0" fontId="34" fillId="0" borderId="0">
      <alignment vertical="top"/>
    </xf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" fillId="0" borderId="0"/>
    <xf numFmtId="0" fontId="34" fillId="0" borderId="0">
      <alignment vertical="top"/>
    </xf>
    <xf numFmtId="0" fontId="2" fillId="0" borderId="0"/>
    <xf numFmtId="0" fontId="2" fillId="0" borderId="0"/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0" fillId="0" borderId="0"/>
    <xf numFmtId="0" fontId="2" fillId="0" borderId="0"/>
    <xf numFmtId="0" fontId="20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174" fontId="24" fillId="0" borderId="0" applyFont="0" applyFill="0" applyBorder="0" applyAlignment="0" applyProtection="0"/>
    <xf numFmtId="0" fontId="35" fillId="0" borderId="0"/>
    <xf numFmtId="0" fontId="24" fillId="0" borderId="0"/>
    <xf numFmtId="0" fontId="24" fillId="0" borderId="0"/>
    <xf numFmtId="1" fontId="36" fillId="0" borderId="3" applyBorder="0" applyAlignment="0">
      <alignment horizontal="center"/>
    </xf>
    <xf numFmtId="0" fontId="2" fillId="0" borderId="0"/>
    <xf numFmtId="0" fontId="37" fillId="2" borderId="0"/>
    <xf numFmtId="0" fontId="37" fillId="3" borderId="0"/>
    <xf numFmtId="0" fontId="37" fillId="2" borderId="0"/>
    <xf numFmtId="0" fontId="37" fillId="2" borderId="0"/>
    <xf numFmtId="0" fontId="37" fillId="3" borderId="0"/>
    <xf numFmtId="0" fontId="37" fillId="2" borderId="0"/>
    <xf numFmtId="0" fontId="37" fillId="3" borderId="0"/>
    <xf numFmtId="0" fontId="37" fillId="3" borderId="0"/>
    <xf numFmtId="0" fontId="37" fillId="3" borderId="0"/>
    <xf numFmtId="0" fontId="37" fillId="2" borderId="0"/>
    <xf numFmtId="0" fontId="21" fillId="0" borderId="4" applyFont="0" applyFill="0" applyAlignment="0"/>
    <xf numFmtId="9" fontId="38" fillId="0" borderId="0" applyFont="0" applyFill="0" applyBorder="0" applyAlignment="0" applyProtection="0"/>
    <xf numFmtId="0" fontId="39" fillId="2" borderId="0"/>
    <xf numFmtId="0" fontId="39" fillId="3" borderId="0"/>
    <xf numFmtId="0" fontId="39" fillId="2" borderId="0"/>
    <xf numFmtId="0" fontId="39" fillId="2" borderId="0"/>
    <xf numFmtId="0" fontId="39" fillId="3" borderId="0"/>
    <xf numFmtId="0" fontId="39" fillId="2" borderId="0"/>
    <xf numFmtId="0" fontId="39" fillId="3" borderId="0"/>
    <xf numFmtId="0" fontId="39" fillId="3" borderId="0"/>
    <xf numFmtId="0" fontId="39" fillId="3" borderId="0"/>
    <xf numFmtId="0" fontId="39" fillId="2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0" fillId="2" borderId="0"/>
    <xf numFmtId="0" fontId="40" fillId="3" borderId="0"/>
    <xf numFmtId="0" fontId="40" fillId="2" borderId="0"/>
    <xf numFmtId="0" fontId="40" fillId="2" borderId="0"/>
    <xf numFmtId="0" fontId="40" fillId="3" borderId="0"/>
    <xf numFmtId="0" fontId="40" fillId="2" borderId="0"/>
    <xf numFmtId="0" fontId="40" fillId="3" borderId="0"/>
    <xf numFmtId="0" fontId="40" fillId="3" borderId="0"/>
    <xf numFmtId="0" fontId="40" fillId="3" borderId="0"/>
    <xf numFmtId="0" fontId="40" fillId="2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>
      <alignment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4" fillId="0" borderId="0"/>
    <xf numFmtId="0" fontId="33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175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0">
      <alignment horizontal="center" wrapText="1"/>
      <protection locked="0"/>
    </xf>
    <xf numFmtId="179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3" applyNumberFormat="0" applyFont="0" applyFill="0" applyAlignment="0" applyProtection="0"/>
    <xf numFmtId="9" fontId="20" fillId="0" borderId="0" applyFont="0" applyFill="0" applyBorder="0" applyAlignment="0" applyProtection="0"/>
    <xf numFmtId="0" fontId="44" fillId="0" borderId="0"/>
    <xf numFmtId="0" fontId="43" fillId="0" borderId="0"/>
    <xf numFmtId="0" fontId="44" fillId="0" borderId="0"/>
    <xf numFmtId="0" fontId="50" fillId="0" borderId="0"/>
    <xf numFmtId="0" fontId="51" fillId="0" borderId="0"/>
    <xf numFmtId="0" fontId="20" fillId="0" borderId="0" applyFill="0" applyBorder="0" applyAlignment="0"/>
    <xf numFmtId="177" fontId="52" fillId="0" borderId="0" applyFill="0" applyBorder="0" applyAlignment="0"/>
    <xf numFmtId="183" fontId="52" fillId="0" borderId="0" applyFill="0" applyBorder="0" applyAlignment="0"/>
    <xf numFmtId="166" fontId="52" fillId="0" borderId="0" applyFill="0" applyBorder="0" applyAlignment="0"/>
    <xf numFmtId="184" fontId="20" fillId="0" borderId="0" applyFill="0" applyBorder="0" applyAlignment="0"/>
    <xf numFmtId="185" fontId="52" fillId="0" borderId="0" applyFill="0" applyBorder="0" applyAlignment="0"/>
    <xf numFmtId="186" fontId="52" fillId="0" borderId="0" applyFill="0" applyBorder="0" applyAlignment="0"/>
    <xf numFmtId="177" fontId="52" fillId="0" borderId="0" applyFill="0" applyBorder="0" applyAlignment="0"/>
    <xf numFmtId="0" fontId="6" fillId="3" borderId="5" applyNumberFormat="0" applyAlignment="0" applyProtection="0"/>
    <xf numFmtId="0" fontId="6" fillId="3" borderId="5" applyNumberFormat="0" applyAlignment="0" applyProtection="0"/>
    <xf numFmtId="0" fontId="6" fillId="3" borderId="5" applyNumberFormat="0" applyAlignment="0" applyProtection="0"/>
    <xf numFmtId="0" fontId="53" fillId="0" borderId="0"/>
    <xf numFmtId="187" fontId="54" fillId="0" borderId="6" applyBorder="0"/>
    <xf numFmtId="187" fontId="55" fillId="0" borderId="4">
      <protection locked="0"/>
    </xf>
    <xf numFmtId="188" fontId="56" fillId="0" borderId="4"/>
    <xf numFmtId="0" fontId="7" fillId="30" borderId="7" applyNumberFormat="0" applyAlignment="0" applyProtection="0"/>
    <xf numFmtId="0" fontId="7" fillId="30" borderId="7" applyNumberFormat="0" applyAlignment="0" applyProtection="0"/>
    <xf numFmtId="0" fontId="7" fillId="30" borderId="7" applyNumberFormat="0" applyAlignment="0" applyProtection="0"/>
    <xf numFmtId="4" fontId="57" fillId="0" borderId="0" applyAlignment="0"/>
    <xf numFmtId="43" fontId="1" fillId="0" borderId="0" applyFont="0" applyFill="0" applyBorder="0" applyAlignment="0" applyProtection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64" fontId="58" fillId="0" borderId="0"/>
    <xf numFmtId="185" fontId="52" fillId="0" borderId="0" applyFont="0" applyFill="0" applyBorder="0" applyAlignment="0" applyProtection="0"/>
    <xf numFmtId="228" fontId="2" fillId="0" borderId="0" applyBorder="0" applyAlignment="0" applyProtection="0"/>
    <xf numFmtId="228" fontId="2" fillId="0" borderId="0" applyBorder="0" applyAlignment="0" applyProtection="0"/>
    <xf numFmtId="43" fontId="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5" fillId="0" borderId="0"/>
    <xf numFmtId="191" fontId="35" fillId="0" borderId="0"/>
    <xf numFmtId="3" fontId="20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60" fillId="0" borderId="0" applyNumberFormat="0" applyAlignment="0"/>
    <xf numFmtId="192" fontId="61" fillId="0" borderId="0">
      <protection locked="0"/>
    </xf>
    <xf numFmtId="193" fontId="61" fillId="0" borderId="0">
      <protection locked="0"/>
    </xf>
    <xf numFmtId="194" fontId="62" fillId="0" borderId="8">
      <protection locked="0"/>
    </xf>
    <xf numFmtId="195" fontId="61" fillId="0" borderId="0">
      <protection locked="0"/>
    </xf>
    <xf numFmtId="196" fontId="61" fillId="0" borderId="0">
      <protection locked="0"/>
    </xf>
    <xf numFmtId="195" fontId="61" fillId="0" borderId="0" applyNumberFormat="0">
      <protection locked="0"/>
    </xf>
    <xf numFmtId="195" fontId="61" fillId="0" borderId="0">
      <protection locked="0"/>
    </xf>
    <xf numFmtId="187" fontId="63" fillId="0" borderId="1"/>
    <xf numFmtId="197" fontId="63" fillId="0" borderId="1"/>
    <xf numFmtId="177" fontId="52" fillId="0" borderId="0" applyFont="0" applyFill="0" applyBorder="0" applyAlignment="0" applyProtection="0"/>
    <xf numFmtId="198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200" fontId="35" fillId="0" borderId="0"/>
    <xf numFmtId="200" fontId="35" fillId="0" borderId="0"/>
    <xf numFmtId="187" fontId="23" fillId="0" borderId="1">
      <alignment horizontal="center"/>
      <protection hidden="1"/>
    </xf>
    <xf numFmtId="201" fontId="64" fillId="0" borderId="1">
      <alignment horizontal="center"/>
      <protection hidden="1"/>
    </xf>
    <xf numFmtId="2" fontId="23" fillId="0" borderId="1">
      <alignment horizontal="center"/>
      <protection hidden="1"/>
    </xf>
    <xf numFmtId="0" fontId="20" fillId="0" borderId="0" applyFont="0" applyFill="0" applyBorder="0" applyAlignment="0" applyProtection="0"/>
    <xf numFmtId="14" fontId="34" fillId="0" borderId="0" applyFill="0" applyBorder="0" applyAlignment="0"/>
    <xf numFmtId="0" fontId="65" fillId="0" borderId="0" applyProtection="0"/>
    <xf numFmtId="0" fontId="16" fillId="3" borderId="9" applyNumberFormat="0" applyAlignment="0" applyProtection="0"/>
    <xf numFmtId="0" fontId="13" fillId="9" borderId="5" applyNumberFormat="0" applyAlignment="0" applyProtection="0"/>
    <xf numFmtId="0" fontId="66" fillId="0" borderId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17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80" fontId="35" fillId="0" borderId="0"/>
    <xf numFmtId="180" fontId="35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185" fontId="52" fillId="0" borderId="0" applyFill="0" applyBorder="0" applyAlignment="0"/>
    <xf numFmtId="177" fontId="52" fillId="0" borderId="0" applyFill="0" applyBorder="0" applyAlignment="0"/>
    <xf numFmtId="185" fontId="52" fillId="0" borderId="0" applyFill="0" applyBorder="0" applyAlignment="0"/>
    <xf numFmtId="186" fontId="52" fillId="0" borderId="0" applyFill="0" applyBorder="0" applyAlignment="0"/>
    <xf numFmtId="177" fontId="52" fillId="0" borderId="0" applyFill="0" applyBorder="0" applyAlignment="0"/>
    <xf numFmtId="0" fontId="67" fillId="0" borderId="0" applyNumberFormat="0" applyAlignment="0">
      <alignment horizontal="left"/>
    </xf>
    <xf numFmtId="168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20" fillId="34" borderId="13" applyNumberFormat="0" applyFon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38" fontId="68" fillId="2" borderId="0" applyNumberFormat="0" applyBorder="0" applyAlignment="0" applyProtection="0"/>
    <xf numFmtId="203" fontId="21" fillId="35" borderId="14" applyBorder="0">
      <alignment horizontal="center"/>
    </xf>
    <xf numFmtId="203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3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3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3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3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204" fontId="21" fillId="35" borderId="14" applyBorder="0">
      <alignment horizontal="center"/>
    </xf>
    <xf numFmtId="0" fontId="69" fillId="0" borderId="0" applyNumberFormat="0" applyFont="0" applyBorder="0" applyAlignment="0">
      <alignment horizontal="left" vertical="center"/>
    </xf>
    <xf numFmtId="0" fontId="70" fillId="36" borderId="0"/>
    <xf numFmtId="0" fontId="71" fillId="0" borderId="0">
      <alignment horizontal="left"/>
    </xf>
    <xf numFmtId="0" fontId="72" fillId="0" borderId="15" applyNumberFormat="0" applyAlignment="0" applyProtection="0">
      <alignment horizontal="left" vertical="center"/>
    </xf>
    <xf numFmtId="0" fontId="72" fillId="0" borderId="16">
      <alignment horizontal="left" vertical="center"/>
    </xf>
    <xf numFmtId="0" fontId="73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" fillId="0" borderId="11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205" fontId="75" fillId="0" borderId="0">
      <protection locked="0"/>
    </xf>
    <xf numFmtId="205" fontId="75" fillId="0" borderId="0">
      <protection locked="0"/>
    </xf>
    <xf numFmtId="0" fontId="76" fillId="0" borderId="17">
      <alignment horizontal="center"/>
    </xf>
    <xf numFmtId="0" fontId="76" fillId="0" borderId="0">
      <alignment horizontal="center"/>
    </xf>
    <xf numFmtId="206" fontId="77" fillId="37" borderId="3" applyNumberFormat="0" applyAlignment="0">
      <alignment horizontal="left" vertical="top"/>
    </xf>
    <xf numFmtId="49" fontId="78" fillId="0" borderId="3">
      <alignment vertical="center"/>
    </xf>
    <xf numFmtId="10" fontId="68" fillId="38" borderId="3" applyNumberFormat="0" applyBorder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0" fontId="13" fillId="9" borderId="5" applyNumberFormat="0" applyAlignment="0" applyProtection="0"/>
    <xf numFmtId="207" fontId="79" fillId="39" borderId="0"/>
    <xf numFmtId="2" fontId="80" fillId="0" borderId="18" applyBorder="0"/>
    <xf numFmtId="0" fontId="21" fillId="0" borderId="19" applyNumberFormat="0" applyFont="0" applyFill="0" applyAlignment="0" applyProtection="0"/>
    <xf numFmtId="0" fontId="21" fillId="0" borderId="20" applyNumberFormat="0" applyFont="0" applyFill="0" applyAlignment="0" applyProtection="0"/>
    <xf numFmtId="0" fontId="21" fillId="0" borderId="0"/>
    <xf numFmtId="0" fontId="7" fillId="30" borderId="7" applyNumberFormat="0" applyAlignment="0" applyProtection="0"/>
    <xf numFmtId="0" fontId="34" fillId="0" borderId="0">
      <alignment vertical="top"/>
    </xf>
    <xf numFmtId="0" fontId="49" fillId="0" borderId="0"/>
    <xf numFmtId="185" fontId="52" fillId="0" borderId="0" applyFill="0" applyBorder="0" applyAlignment="0"/>
    <xf numFmtId="177" fontId="52" fillId="0" borderId="0" applyFill="0" applyBorder="0" applyAlignment="0"/>
    <xf numFmtId="185" fontId="52" fillId="0" borderId="0" applyFill="0" applyBorder="0" applyAlignment="0"/>
    <xf numFmtId="186" fontId="52" fillId="0" borderId="0" applyFill="0" applyBorder="0" applyAlignment="0"/>
    <xf numFmtId="177" fontId="52" fillId="0" borderId="0" applyFill="0" applyBorder="0" applyAlignment="0"/>
    <xf numFmtId="0" fontId="81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4" fillId="0" borderId="21" applyNumberFormat="0" applyFill="0" applyAlignment="0" applyProtection="0"/>
    <xf numFmtId="0" fontId="14" fillId="0" borderId="21" applyNumberFormat="0" applyFill="0" applyAlignment="0" applyProtection="0"/>
    <xf numFmtId="207" fontId="82" fillId="40" borderId="0"/>
    <xf numFmtId="187" fontId="68" fillId="0" borderId="6" applyFont="0"/>
    <xf numFmtId="3" fontId="20" fillId="0" borderId="19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83" fillId="0" borderId="4"/>
    <xf numFmtId="0" fontId="84" fillId="0" borderId="17"/>
    <xf numFmtId="208" fontId="85" fillId="0" borderId="22"/>
    <xf numFmtId="209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173" fontId="49" fillId="0" borderId="0" applyFont="0" applyFill="0" applyBorder="0" applyAlignment="0" applyProtection="0"/>
    <xf numFmtId="214" fontId="49" fillId="0" borderId="0" applyFont="0" applyFill="0" applyBorder="0" applyAlignment="0" applyProtection="0"/>
    <xf numFmtId="0" fontId="65" fillId="0" borderId="0" applyNumberFormat="0" applyFont="0" applyFill="0" applyAlignment="0"/>
    <xf numFmtId="0" fontId="63" fillId="0" borderId="0">
      <alignment horizontal="justify" vertical="top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86" fillId="0" borderId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37" fontId="87" fillId="0" borderId="0"/>
    <xf numFmtId="0" fontId="24" fillId="42" borderId="23" applyNumberFormat="0" applyBorder="0" applyAlignment="0">
      <alignment vertical="top"/>
    </xf>
    <xf numFmtId="0" fontId="88" fillId="0" borderId="0"/>
    <xf numFmtId="215" fontId="89" fillId="0" borderId="0"/>
    <xf numFmtId="0" fontId="9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2" fillId="0" borderId="0"/>
    <xf numFmtId="0" fontId="1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8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91" fillId="0" borderId="0">
      <alignment vertical="top"/>
    </xf>
    <xf numFmtId="0" fontId="20" fillId="0" borderId="0"/>
    <xf numFmtId="0" fontId="21" fillId="0" borderId="0"/>
    <xf numFmtId="0" fontId="20" fillId="0" borderId="0"/>
    <xf numFmtId="0" fontId="2" fillId="34" borderId="13" applyNumberFormat="0" applyFont="0" applyAlignment="0" applyProtection="0"/>
    <xf numFmtId="0" fontId="1" fillId="34" borderId="13" applyNumberFormat="0" applyFont="0" applyAlignment="0" applyProtection="0"/>
    <xf numFmtId="0" fontId="2" fillId="34" borderId="13" applyNumberFormat="0" applyFont="0" applyAlignment="0" applyProtection="0"/>
    <xf numFmtId="0" fontId="2" fillId="34" borderId="13" applyNumberFormat="0" applyFont="0" applyAlignment="0" applyProtection="0"/>
    <xf numFmtId="0" fontId="20" fillId="34" borderId="13" applyNumberFormat="0" applyFont="0" applyAlignment="0" applyProtection="0"/>
    <xf numFmtId="0" fontId="14" fillId="0" borderId="21" applyNumberFormat="0" applyFill="0" applyAlignment="0" applyProtection="0"/>
    <xf numFmtId="3" fontId="93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86" fillId="0" borderId="0"/>
    <xf numFmtId="0" fontId="16" fillId="3" borderId="9" applyNumberFormat="0" applyAlignment="0" applyProtection="0"/>
    <xf numFmtId="0" fontId="16" fillId="3" borderId="9" applyNumberFormat="0" applyAlignment="0" applyProtection="0"/>
    <xf numFmtId="0" fontId="16" fillId="3" borderId="9" applyNumberFormat="0" applyAlignment="0" applyProtection="0"/>
    <xf numFmtId="0" fontId="24" fillId="2" borderId="23" applyNumberFormat="0" applyBorder="0" applyAlignment="0">
      <alignment vertical="top"/>
    </xf>
    <xf numFmtId="14" fontId="46" fillId="0" borderId="0">
      <alignment horizontal="center" wrapText="1"/>
      <protection locked="0"/>
    </xf>
    <xf numFmtId="184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24" applyNumberFormat="0" applyBorder="0"/>
    <xf numFmtId="185" fontId="52" fillId="0" borderId="0" applyFill="0" applyBorder="0" applyAlignment="0"/>
    <xf numFmtId="177" fontId="52" fillId="0" borderId="0" applyFill="0" applyBorder="0" applyAlignment="0"/>
    <xf numFmtId="185" fontId="52" fillId="0" borderId="0" applyFill="0" applyBorder="0" applyAlignment="0"/>
    <xf numFmtId="186" fontId="52" fillId="0" borderId="0" applyFill="0" applyBorder="0" applyAlignment="0"/>
    <xf numFmtId="177" fontId="52" fillId="0" borderId="0" applyFill="0" applyBorder="0" applyAlignment="0"/>
    <xf numFmtId="0" fontId="79" fillId="0" borderId="0"/>
    <xf numFmtId="0" fontId="49" fillId="0" borderId="0" applyNumberFormat="0" applyFont="0" applyFill="0" applyBorder="0" applyAlignment="0" applyProtection="0">
      <alignment horizontal="left"/>
    </xf>
    <xf numFmtId="0" fontId="96" fillId="0" borderId="17">
      <alignment horizontal="center"/>
    </xf>
    <xf numFmtId="1" fontId="20" fillId="0" borderId="25" applyNumberFormat="0" applyFill="0" applyAlignment="0" applyProtection="0">
      <alignment horizontal="center" vertical="center"/>
    </xf>
    <xf numFmtId="0" fontId="97" fillId="43" borderId="0" applyNumberFormat="0" applyFont="0" applyBorder="0" applyAlignment="0">
      <alignment horizontal="center"/>
    </xf>
    <xf numFmtId="14" fontId="98" fillId="0" borderId="0" applyNumberFormat="0" applyFill="0" applyBorder="0" applyAlignment="0" applyProtection="0">
      <alignment horizontal="left"/>
    </xf>
    <xf numFmtId="216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23" applyNumberFormat="0" applyBorder="0" applyAlignment="0">
      <alignment vertical="top"/>
    </xf>
    <xf numFmtId="0" fontId="97" fillId="1" borderId="16" applyNumberFormat="0" applyFont="0" applyAlignment="0">
      <alignment horizontal="center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4" fontId="57" fillId="0" borderId="25" applyBorder="0"/>
    <xf numFmtId="2" fontId="57" fillId="0" borderId="25"/>
    <xf numFmtId="4" fontId="57" fillId="0" borderId="25" applyBorder="0"/>
    <xf numFmtId="0" fontId="103" fillId="0" borderId="0" applyNumberFormat="0" applyFill="0" applyBorder="0" applyAlignment="0">
      <alignment horizontal="center"/>
    </xf>
    <xf numFmtId="0" fontId="28" fillId="44" borderId="26" applyNumberFormat="0" applyFont="0" applyFill="0" applyBorder="0" applyAlignment="0" applyProtection="0">
      <alignment horizontal="left" vertical="center" wrapText="1"/>
    </xf>
    <xf numFmtId="0" fontId="20" fillId="45" borderId="0"/>
    <xf numFmtId="0" fontId="24" fillId="0" borderId="23" applyNumberFormat="0" applyAlignment="0"/>
    <xf numFmtId="0" fontId="24" fillId="2" borderId="23" applyNumberFormat="0"/>
    <xf numFmtId="1" fontId="20" fillId="0" borderId="0"/>
    <xf numFmtId="0" fontId="3" fillId="0" borderId="0"/>
    <xf numFmtId="167" fontId="20" fillId="0" borderId="0"/>
    <xf numFmtId="0" fontId="34" fillId="0" borderId="0">
      <alignment vertical="top"/>
    </xf>
    <xf numFmtId="0" fontId="84" fillId="0" borderId="0"/>
    <xf numFmtId="40" fontId="104" fillId="0" borderId="0" applyBorder="0">
      <alignment horizontal="right"/>
    </xf>
    <xf numFmtId="217" fontId="95" fillId="0" borderId="18">
      <alignment horizontal="right" vertical="center"/>
    </xf>
    <xf numFmtId="218" fontId="105" fillId="0" borderId="18">
      <alignment horizontal="right" vertical="center"/>
    </xf>
    <xf numFmtId="217" fontId="95" fillId="0" borderId="18">
      <alignment horizontal="right" vertical="center"/>
    </xf>
    <xf numFmtId="217" fontId="95" fillId="0" borderId="18">
      <alignment horizontal="right" vertical="center"/>
    </xf>
    <xf numFmtId="187" fontId="63" fillId="0" borderId="1">
      <protection hidden="1"/>
    </xf>
    <xf numFmtId="49" fontId="34" fillId="0" borderId="0" applyFill="0" applyBorder="0" applyAlignment="0"/>
    <xf numFmtId="219" fontId="20" fillId="0" borderId="0" applyFill="0" applyBorder="0" applyAlignment="0"/>
    <xf numFmtId="175" fontId="20" fillId="0" borderId="0" applyFill="0" applyBorder="0" applyAlignment="0"/>
    <xf numFmtId="220" fontId="95" fillId="0" borderId="18">
      <alignment horizontal="center"/>
    </xf>
    <xf numFmtId="0" fontId="106" fillId="0" borderId="0">
      <alignment vertical="center" wrapText="1"/>
      <protection locked="0"/>
    </xf>
    <xf numFmtId="0" fontId="21" fillId="0" borderId="27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9" fontId="107" fillId="0" borderId="0">
      <alignment horizontal="justify" vertical="center" wrapText="1"/>
    </xf>
    <xf numFmtId="0" fontId="17" fillId="0" borderId="0" applyNumberFormat="0" applyFill="0" applyBorder="0" applyAlignment="0" applyProtection="0"/>
    <xf numFmtId="0" fontId="6" fillId="3" borderId="5" applyNumberFormat="0" applyAlignment="0" applyProtection="0"/>
    <xf numFmtId="0" fontId="108" fillId="0" borderId="4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9" fillId="6" borderId="0" applyNumberFormat="0" applyBorder="0" applyAlignment="0" applyProtection="0"/>
    <xf numFmtId="0" fontId="18" fillId="0" borderId="28" applyNumberFormat="0" applyFill="0" applyAlignment="0" applyProtection="0"/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85" fillId="0" borderId="30" applyNumberFormat="0" applyAlignment="0">
      <alignment horizontal="center"/>
    </xf>
    <xf numFmtId="0" fontId="106" fillId="0" borderId="0"/>
    <xf numFmtId="0" fontId="85" fillId="0" borderId="30" applyNumberFormat="0" applyAlignment="0">
      <alignment horizontal="center"/>
    </xf>
    <xf numFmtId="0" fontId="15" fillId="41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21" fontId="109" fillId="0" borderId="0"/>
    <xf numFmtId="222" fontId="95" fillId="0" borderId="3"/>
    <xf numFmtId="0" fontId="110" fillId="0" borderId="0"/>
    <xf numFmtId="3" fontId="95" fillId="0" borderId="0" applyNumberFormat="0" applyBorder="0" applyAlignment="0" applyProtection="0">
      <alignment horizontal="centerContinuous"/>
      <protection locked="0"/>
    </xf>
    <xf numFmtId="3" fontId="111" fillId="0" borderId="0">
      <protection locked="0"/>
    </xf>
    <xf numFmtId="0" fontId="110" fillId="0" borderId="0"/>
    <xf numFmtId="206" fontId="112" fillId="46" borderId="31">
      <alignment vertical="top"/>
    </xf>
    <xf numFmtId="0" fontId="107" fillId="47" borderId="3">
      <alignment horizontal="left" vertical="center"/>
    </xf>
    <xf numFmtId="173" fontId="113" fillId="48" borderId="31"/>
    <xf numFmtId="206" fontId="77" fillId="0" borderId="31">
      <alignment horizontal="left" vertical="top"/>
    </xf>
    <xf numFmtId="0" fontId="114" fillId="49" borderId="0">
      <alignment horizontal="left" vertical="center"/>
    </xf>
    <xf numFmtId="0" fontId="57" fillId="0" borderId="0" applyBorder="0"/>
    <xf numFmtId="206" fontId="33" fillId="0" borderId="25">
      <alignment horizontal="left" vertical="top"/>
    </xf>
    <xf numFmtId="0" fontId="115" fillId="0" borderId="25">
      <alignment horizontal="left" vertical="center"/>
    </xf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vertical="center"/>
    </xf>
    <xf numFmtId="216" fontId="118" fillId="0" borderId="0" applyFont="0" applyFill="0" applyBorder="0" applyAlignment="0" applyProtection="0"/>
    <xf numFmtId="19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2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225" fontId="90" fillId="0" borderId="0" applyFont="0" applyFill="0" applyBorder="0" applyAlignment="0" applyProtection="0"/>
    <xf numFmtId="178" fontId="90" fillId="0" borderId="0" applyFont="0" applyFill="0" applyBorder="0" applyAlignment="0" applyProtection="0"/>
    <xf numFmtId="0" fontId="124" fillId="0" borderId="0"/>
    <xf numFmtId="0" fontId="65" fillId="0" borderId="0"/>
    <xf numFmtId="0" fontId="24" fillId="50" borderId="23" applyNumberFormat="0" applyAlignment="0"/>
    <xf numFmtId="17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4" fillId="2" borderId="23" applyNumberFormat="0" applyAlignment="0"/>
    <xf numFmtId="0" fontId="65" fillId="0" borderId="0">
      <protection locked="0"/>
    </xf>
    <xf numFmtId="20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4" fillId="0" borderId="0"/>
    <xf numFmtId="0" fontId="125" fillId="0" borderId="0"/>
    <xf numFmtId="0" fontId="24" fillId="0" borderId="0"/>
    <xf numFmtId="226" fontId="28" fillId="0" borderId="0" applyFont="0" applyFill="0" applyBorder="0" applyAlignment="0" applyProtection="0"/>
    <xf numFmtId="226" fontId="24" fillId="0" borderId="0" applyFont="0" applyFill="0" applyBorder="0" applyAlignment="0" applyProtection="0"/>
    <xf numFmtId="227" fontId="28" fillId="0" borderId="0" applyFont="0" applyFill="0" applyBorder="0" applyAlignment="0" applyProtection="0"/>
    <xf numFmtId="21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230" fontId="2" fillId="0" borderId="0" applyBorder="0" applyAlignment="0" applyProtection="0"/>
    <xf numFmtId="167" fontId="2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130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32" fillId="0" borderId="4" xfId="0" applyFont="1" applyBorder="1" applyAlignment="1">
      <alignment horizontal="center" vertical="center"/>
    </xf>
    <xf numFmtId="0" fontId="132" fillId="0" borderId="0" xfId="0" applyFont="1"/>
    <xf numFmtId="0" fontId="2" fillId="0" borderId="4" xfId="0" applyFont="1" applyBorder="1" applyAlignment="1">
      <alignment horizontal="center" vertical="center"/>
    </xf>
    <xf numFmtId="0" fontId="132" fillId="51" borderId="4" xfId="0" applyFont="1" applyFill="1" applyBorder="1" applyAlignment="1">
      <alignment horizontal="center" vertical="center"/>
    </xf>
    <xf numFmtId="0" fontId="132" fillId="51" borderId="0" xfId="0" applyFont="1" applyFill="1"/>
    <xf numFmtId="0" fontId="2" fillId="51" borderId="4" xfId="0" applyFont="1" applyFill="1" applyBorder="1" applyAlignment="1">
      <alignment horizontal="center" vertical="center"/>
    </xf>
    <xf numFmtId="0" fontId="2" fillId="51" borderId="0" xfId="0" applyFont="1" applyFill="1"/>
    <xf numFmtId="0" fontId="2" fillId="0" borderId="32" xfId="0" applyFont="1" applyBorder="1" applyAlignment="1">
      <alignment horizontal="center" vertical="center"/>
    </xf>
    <xf numFmtId="4" fontId="132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32" fillId="0" borderId="4" xfId="0" applyFont="1" applyBorder="1" applyAlignment="1">
      <alignment vertical="center" wrapText="1"/>
    </xf>
    <xf numFmtId="3" fontId="132" fillId="0" borderId="4" xfId="787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3" fontId="2" fillId="0" borderId="4" xfId="787" applyNumberFormat="1" applyFont="1" applyBorder="1" applyAlignment="1">
      <alignment horizontal="right" vertical="center"/>
    </xf>
    <xf numFmtId="3" fontId="2" fillId="0" borderId="4" xfId="787" applyNumberFormat="1" applyFont="1" applyFill="1" applyBorder="1" applyAlignment="1">
      <alignment vertical="center"/>
    </xf>
    <xf numFmtId="0" fontId="132" fillId="0" borderId="4" xfId="0" applyFont="1" applyBorder="1" applyAlignment="1">
      <alignment horizontal="left" vertical="center"/>
    </xf>
    <xf numFmtId="165" fontId="2" fillId="0" borderId="4" xfId="787" applyNumberFormat="1" applyFont="1" applyFill="1" applyBorder="1" applyAlignment="1">
      <alignment horizontal="right" vertical="center"/>
    </xf>
    <xf numFmtId="0" fontId="132" fillId="51" borderId="4" xfId="0" applyFont="1" applyFill="1" applyBorder="1" applyAlignment="1">
      <alignment vertical="center" wrapText="1"/>
    </xf>
    <xf numFmtId="4" fontId="2" fillId="51" borderId="4" xfId="0" applyNumberFormat="1" applyFont="1" applyFill="1" applyBorder="1" applyAlignment="1">
      <alignment vertical="center"/>
    </xf>
    <xf numFmtId="0" fontId="2" fillId="51" borderId="4" xfId="0" applyFont="1" applyFill="1" applyBorder="1" applyAlignment="1">
      <alignment vertical="center" wrapText="1"/>
    </xf>
    <xf numFmtId="3" fontId="2" fillId="51" borderId="4" xfId="787" applyNumberFormat="1" applyFont="1" applyFill="1" applyBorder="1" applyAlignment="1">
      <alignment vertical="center"/>
    </xf>
    <xf numFmtId="3" fontId="2" fillId="0" borderId="4" xfId="787" applyNumberFormat="1" applyFont="1" applyFill="1" applyBorder="1" applyAlignment="1">
      <alignment horizontal="right" vertical="center"/>
    </xf>
    <xf numFmtId="4" fontId="2" fillId="0" borderId="32" xfId="0" applyNumberFormat="1" applyFont="1" applyBorder="1" applyAlignment="1">
      <alignment vertical="center"/>
    </xf>
    <xf numFmtId="4" fontId="132" fillId="0" borderId="4" xfId="787" applyNumberFormat="1" applyFont="1" applyBorder="1" applyAlignment="1">
      <alignment horizontal="right" vertical="center"/>
    </xf>
    <xf numFmtId="229" fontId="2" fillId="0" borderId="4" xfId="787" applyNumberFormat="1" applyFont="1" applyFill="1" applyBorder="1" applyAlignment="1">
      <alignment vertical="center"/>
    </xf>
    <xf numFmtId="4" fontId="132" fillId="0" borderId="4" xfId="787" applyNumberFormat="1" applyFont="1" applyFill="1" applyBorder="1" applyAlignment="1">
      <alignment horizontal="right" vertical="center"/>
    </xf>
    <xf numFmtId="4" fontId="132" fillId="0" borderId="3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vertical="center" wrapText="1"/>
    </xf>
    <xf numFmtId="3" fontId="132" fillId="0" borderId="4" xfId="787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229" fontId="2" fillId="51" borderId="4" xfId="787" applyNumberFormat="1" applyFont="1" applyFill="1" applyBorder="1" applyAlignment="1">
      <alignment vertical="center"/>
    </xf>
    <xf numFmtId="165" fontId="2" fillId="51" borderId="4" xfId="787" applyNumberFormat="1" applyFont="1" applyFill="1" applyBorder="1" applyAlignment="1">
      <alignment vertical="center"/>
    </xf>
    <xf numFmtId="165" fontId="2" fillId="0" borderId="4" xfId="787" applyNumberFormat="1" applyFont="1" applyBorder="1" applyAlignment="1">
      <alignment horizontal="right" vertical="center"/>
    </xf>
    <xf numFmtId="0" fontId="132" fillId="0" borderId="4" xfId="0" quotePrefix="1" applyFont="1" applyBorder="1" applyAlignment="1">
      <alignment vertical="center" wrapText="1"/>
    </xf>
    <xf numFmtId="229" fontId="2" fillId="0" borderId="4" xfId="787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51" borderId="32" xfId="0" applyFont="1" applyFill="1" applyBorder="1" applyAlignment="1">
      <alignment vertical="center" wrapText="1"/>
    </xf>
    <xf numFmtId="0" fontId="2" fillId="51" borderId="32" xfId="0" applyFont="1" applyFill="1" applyBorder="1" applyAlignment="1">
      <alignment horizontal="center" vertical="center"/>
    </xf>
    <xf numFmtId="229" fontId="2" fillId="0" borderId="32" xfId="787" applyNumberFormat="1" applyFont="1" applyFill="1" applyBorder="1" applyAlignment="1">
      <alignment horizontal="right" vertical="center"/>
    </xf>
    <xf numFmtId="165" fontId="2" fillId="0" borderId="32" xfId="787" applyNumberFormat="1" applyFont="1" applyFill="1" applyBorder="1" applyAlignment="1">
      <alignment horizontal="right" vertical="center"/>
    </xf>
    <xf numFmtId="3" fontId="2" fillId="51" borderId="4" xfId="0" applyNumberFormat="1" applyFont="1" applyFill="1" applyBorder="1" applyAlignment="1">
      <alignment vertical="center"/>
    </xf>
    <xf numFmtId="4" fontId="2" fillId="51" borderId="32" xfId="0" applyNumberFormat="1" applyFont="1" applyFill="1" applyBorder="1" applyAlignment="1">
      <alignment vertical="center"/>
    </xf>
    <xf numFmtId="0" fontId="128" fillId="0" borderId="0" xfId="0" applyFont="1" applyAlignment="1">
      <alignment horizontal="center"/>
    </xf>
    <xf numFmtId="4" fontId="132" fillId="0" borderId="3" xfId="0" applyNumberFormat="1" applyFont="1" applyBorder="1" applyAlignment="1">
      <alignment horizontal="center" vertical="center" wrapText="1"/>
    </xf>
    <xf numFmtId="0" fontId="129" fillId="0" borderId="0" xfId="0" applyFont="1" applyAlignment="1">
      <alignment horizontal="center"/>
    </xf>
    <xf numFmtId="0" fontId="129" fillId="0" borderId="0" xfId="0" applyFont="1" applyAlignment="1">
      <alignment horizontal="center" wrapText="1"/>
    </xf>
    <xf numFmtId="0" fontId="131" fillId="0" borderId="0" xfId="0" applyFont="1" applyAlignment="1">
      <alignment horizontal="center"/>
    </xf>
    <xf numFmtId="0" fontId="132" fillId="0" borderId="3" xfId="0" applyFont="1" applyBorder="1" applyAlignment="1">
      <alignment horizontal="center" vertical="center" wrapText="1"/>
    </xf>
  </cellXfs>
  <cellStyles count="791">
    <cellStyle name="          _x000d__x000a_shell=progman.exe_x000d__x000a_m" xfId="1"/>
    <cellStyle name=" Task]_x000d__x000a_TaskName=Scan At_x000d__x000a_TaskID=3_x000d__x000a_WorkstationName=SmarTone_x000d__x000a_LastExecuted=0_x000d__x000a_LastSt" xfId="2"/>
    <cellStyle name="%" xfId="3"/>
    <cellStyle name="､@ｯ・ｰl･[ｨ｣ｿn" xfId="4"/>
    <cellStyle name="." xfId="5"/>
    <cellStyle name="??" xfId="6"/>
    <cellStyle name="?? [ - ??1" xfId="7"/>
    <cellStyle name="?? [ - ??2" xfId="8"/>
    <cellStyle name="?? [ - ??3" xfId="9"/>
    <cellStyle name="?? [ - ??4" xfId="10"/>
    <cellStyle name="?? [ - ??5" xfId="11"/>
    <cellStyle name="?? [ - ??6" xfId="12"/>
    <cellStyle name="?? [ - ??7" xfId="13"/>
    <cellStyle name="?? [ - ??8" xfId="14"/>
    <cellStyle name="?? [0.00]_ Att. 1- Cover" xfId="15"/>
    <cellStyle name="?? [0]" xfId="16"/>
    <cellStyle name="?_x001d_??%U©÷u&amp;H©÷9_x0008_?_x0009_s_x000a__x0007__x0001__x0001_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??A? [0]_ÿÿÿÿÿÿ_1_¢¬???¢â? " xfId="24"/>
    <cellStyle name="??A?_ÿÿÿÿÿÿ_1_¢¬???¢â? " xfId="25"/>
    <cellStyle name="?¡±¢¥?_?¨ù??¢´¢¥_¢¬???¢â? " xfId="26"/>
    <cellStyle name="?ðÇ%U?&amp;H?_x0008_?s_x000a__x0007__x0001__x0001_" xfId="27"/>
    <cellStyle name="? [0.00]_Book5" xfId="28"/>
    <cellStyle name="?_Book5" xfId="29"/>
    <cellStyle name="_(HCNnguyen) (23.6) CACTUYENNVSON" xfId="30"/>
    <cellStyle name="_111111111111111111111111111111111" xfId="31"/>
    <cellStyle name="_18-7" xfId="32"/>
    <cellStyle name="_29-5" xfId="33"/>
    <cellStyle name="_9-7" xfId="34"/>
    <cellStyle name="_BẢNG TỔNG HỢP" xfId="35"/>
    <cellStyle name="_BangTH" xfId="36"/>
    <cellStyle name="_BangTH_9-7" xfId="37"/>
    <cellStyle name="_BangTH_BAO CAO Moi" xfId="38"/>
    <cellStyle name="_BangTH_BC Tong KV1 Binh" xfId="39"/>
    <cellStyle name="_BangTH_BTS" xfId="40"/>
    <cellStyle name="_BangTH_KV2" xfId="41"/>
    <cellStyle name="_BangTH_Phong HT Bao Cao" xfId="42"/>
    <cellStyle name="_BangTH_QH xa ok.xls" xfId="43"/>
    <cellStyle name="_BangTH_QHX" xfId="44"/>
    <cellStyle name="_BangTH_QHX Moi" xfId="45"/>
    <cellStyle name="_BangTH_Quang Hoa Xa Tong The lam hang ngay" xfId="46"/>
    <cellStyle name="_BANGTHTTKPHI-TRAM DM 23" xfId="47"/>
    <cellStyle name="_BANGTHTTKPHI-TRAM DM 23_9-7" xfId="48"/>
    <cellStyle name="_BANGTHTTKPHI-TRAM DM 23_BAO CAO Moi" xfId="49"/>
    <cellStyle name="_BANGTHTTKPHI-TRAM DM 23_BC Tong KV1 Binh" xfId="50"/>
    <cellStyle name="_BANGTHTTKPHI-TRAM DM 23_BTS" xfId="51"/>
    <cellStyle name="_BANGTHTTKPHI-TRAM DM 23_KV2" xfId="52"/>
    <cellStyle name="_BANGTHTTKPHI-TRAM DM 23_Phong HT Bao Cao" xfId="53"/>
    <cellStyle name="_BANGTHTTKPHI-TRAM DM 23_QH xa ok.xls" xfId="54"/>
    <cellStyle name="_BANGTHTTKPHI-TRAM DM 23_QHX" xfId="55"/>
    <cellStyle name="_BANGTHTTKPHI-TRAM DM 23_QHX Moi" xfId="56"/>
    <cellStyle name="_BANGTHTTKPHI-TRAM DM 23_Quang Hoa Xa Tong The lam hang ngay" xfId="57"/>
    <cellStyle name="_Bao cao nhu cau vat tu cap tinh chuan ok.xls-Lan 3" xfId="58"/>
    <cellStyle name="_Bao cao PTM hang ngay2" xfId="59"/>
    <cellStyle name="_Bao cao PTM ngay 7-16" xfId="60"/>
    <cellStyle name="_BAOCAOVUNG7 1" xfId="61"/>
    <cellStyle name="_bbbbbbb" xfId="62"/>
    <cellStyle name="_Bieu KH 2008" xfId="63"/>
    <cellStyle name="_Book1" xfId="64"/>
    <cellStyle name="_Book1_1" xfId="65"/>
    <cellStyle name="_Book1_111111111111111111111111111111111" xfId="66"/>
    <cellStyle name="_Book1_2" xfId="67"/>
    <cellStyle name="_Book1_9-7" xfId="68"/>
    <cellStyle name="_Book1_báo cáo doanh thu tháng 12" xfId="69"/>
    <cellStyle name="_Book1_BAO CAO Moi" xfId="70"/>
    <cellStyle name="_Book1_bao cao nhu cau BTS-CNKT tinh KV2" xfId="71"/>
    <cellStyle name="_Book1_Bao cao nhu cau vat tu cap tinh chuan ok.xls-Lan 3" xfId="72"/>
    <cellStyle name="_Book1_BAOCAOVUNG7 1" xfId="73"/>
    <cellStyle name="_Book1_BC Tong KV1 Binh" xfId="74"/>
    <cellStyle name="_Book1_Book1" xfId="75"/>
    <cellStyle name="_Book1_BTS" xfId="76"/>
    <cellStyle name="_Book1_HC  QNM009(van dc1)" xfId="77"/>
    <cellStyle name="_Book1_KH hoach keo quang thang 5" xfId="78"/>
    <cellStyle name="_Book1_KH phat song 30-06-2009 CNKT tinh KV2-BTS" xfId="79"/>
    <cellStyle name="_Book1_KH T6" xfId="80"/>
    <cellStyle name="_Book1_KV2" xfId="81"/>
    <cellStyle name="_Book1_MAU BAO CAO THANG MOI CHO ANH DUONG.xls-cu jut" xfId="82"/>
    <cellStyle name="_Book1_Phong HT Bao Cao" xfId="83"/>
    <cellStyle name="_Book1_Pluc BTS KV2" xfId="84"/>
    <cellStyle name="_Book1_QH xa ok.xls" xfId="85"/>
    <cellStyle name="_Book1_QHX" xfId="86"/>
    <cellStyle name="_Book1_QHX Moi" xfId="87"/>
    <cellStyle name="_Book1_Quang Hoa Xa Tong The lam hang ngay" xfId="88"/>
    <cellStyle name="_Book1_TH  PTM hang ngay" xfId="89"/>
    <cellStyle name="_Book1_tờ trinh-lan" xfId="90"/>
    <cellStyle name="_Book2" xfId="91"/>
    <cellStyle name="_BTS KV2" xfId="92"/>
    <cellStyle name="_BTS T4 va 5 kv2" xfId="93"/>
    <cellStyle name="_BTS T6 Binh" xfId="94"/>
    <cellStyle name="_BTS T6 Dung" xfId="95"/>
    <cellStyle name="_BTS T6 Hoan Chinh" xfId="96"/>
    <cellStyle name="_CAC TUYEN CAP QUANG" xfId="97"/>
    <cellStyle name="_Cac tuyen lam HD SONG BA (8.7)" xfId="98"/>
    <cellStyle name="_CP 6 thang dau nam 2007 moi" xfId="99"/>
    <cellStyle name="_DAKNONG" xfId="100"/>
    <cellStyle name="_DS BTS THANG 5" xfId="101"/>
    <cellStyle name="_FD743100" xfId="102"/>
    <cellStyle name="_HiepDuc-TienPhuoc-BacTraMy-Thang Binh" xfId="103"/>
    <cellStyle name="_KHPS thang 5_KV2(chinh sua)" xfId="104"/>
    <cellStyle name="_MAU BAO CAO THANG MOI CHO ANH DUONG.xls-cu jut" xfId="105"/>
    <cellStyle name="_Ngay 10-5" xfId="106"/>
    <cellStyle name="_PHU LUC kv2" xfId="107"/>
    <cellStyle name="_Pluc BTS KV2" xfId="108"/>
    <cellStyle name="_QNM" xfId="109"/>
    <cellStyle name="_QNM - de xuat vat tu 6 tahng cuoi nam 2009" xfId="110"/>
    <cellStyle name="_S200,..-H" xfId="111"/>
    <cellStyle name="_S200,..-H_9-7" xfId="112"/>
    <cellStyle name="_S200,..-H_BAO CAO Moi" xfId="113"/>
    <cellStyle name="_S200,..-H_BC Tong KV1 Binh" xfId="114"/>
    <cellStyle name="_S200,..-H_BTS" xfId="115"/>
    <cellStyle name="_S200,..-H_KV2" xfId="116"/>
    <cellStyle name="_S200,..-H_Phong HT Bao Cao" xfId="117"/>
    <cellStyle name="_S200,..-H_QH xa ok.xls" xfId="118"/>
    <cellStyle name="_S200,..-H_QHX" xfId="119"/>
    <cellStyle name="_S200,..-H_QHX Moi" xfId="120"/>
    <cellStyle name="_S200,..-H_Quang Hoa Xa Tong The lam hang ngay" xfId="121"/>
    <cellStyle name="_Sheet1" xfId="122"/>
    <cellStyle name="_TH  PTM hang ngay" xfId="123"/>
    <cellStyle name="_TH BTST5 " xfId="124"/>
    <cellStyle name="_TH nhu cau Vtu, tbi 30.6.09" xfId="125"/>
    <cellStyle name="_Theo doi BC KH15 tong KV2" xfId="126"/>
    <cellStyle name="_THU-29-7" xfId="127"/>
    <cellStyle name="_Thuc thu cuoc T12 ky 11 -ADSL (version 1)" xfId="128"/>
    <cellStyle name="_thucnhap" xfId="129"/>
    <cellStyle name="_Tinh" xfId="130"/>
    <cellStyle name="_tờ trinh-lan" xfId="131"/>
    <cellStyle name="_tổng hợp nhu cầu vật tư, thiết bị 6 tháng cuối năm kv2" xfId="132"/>
    <cellStyle name="_TTBVP" xfId="133"/>
    <cellStyle name="’Ê‰Ý_laroux" xfId="134"/>
    <cellStyle name="¤@¯ë_pldt" xfId="135"/>
    <cellStyle name="•W_Bx‹‹•”•iƒŠƒXƒg (2)" xfId="136"/>
    <cellStyle name="W_BxiXg (2)" xfId="137"/>
    <cellStyle name="0" xfId="138"/>
    <cellStyle name="0,0_x000d__x000a_NA_x000d__x000a_" xfId="139"/>
    <cellStyle name="1" xfId="140"/>
    <cellStyle name="1_Book1" xfId="141"/>
    <cellStyle name="1_Book1_HC  QNM009(van dc1)" xfId="142"/>
    <cellStyle name="1_Book1_KH hoach keo quang thang 5" xfId="143"/>
    <cellStyle name="1_danh_ba_DT_cac_Tinh" xfId="144"/>
    <cellStyle name="1_Du Lieu ADSL Va PSTN" xfId="145"/>
    <cellStyle name="1_du toan qnm184" xfId="146"/>
    <cellStyle name="1_HC  QNM009(van dc1)" xfId="147"/>
    <cellStyle name="1_KE HOACH DI TINH thang 10-2007" xfId="148"/>
    <cellStyle name="1_QNM UCTT T3.2009_doi 4" xfId="149"/>
    <cellStyle name="18" xfId="150"/>
    <cellStyle name="¹éºÐÀ²_±âÅ¸" xfId="151"/>
    <cellStyle name="2" xfId="152"/>
    <cellStyle name="2_Book1" xfId="153"/>
    <cellStyle name="2_Book1_HC  QNM009(van dc1)" xfId="154"/>
    <cellStyle name="2_Book1_KH hoach keo quang thang 5" xfId="155"/>
    <cellStyle name="2_danh_ba_DT_cac_Tinh" xfId="156"/>
    <cellStyle name="2_Du Lieu ADSL Va PSTN" xfId="157"/>
    <cellStyle name="2_du toan qnm184" xfId="158"/>
    <cellStyle name="2_HC  QNM009(van dc1)" xfId="159"/>
    <cellStyle name="2_KE HOACH DI TINH thang 10-2007" xfId="160"/>
    <cellStyle name="2_QNM UCTT T3.2009_doi 4" xfId="161"/>
    <cellStyle name="20% - Accent1 2" xfId="162"/>
    <cellStyle name="20% - Accent1 2 2" xfId="163"/>
    <cellStyle name="20% - Accent1 2_Book1" xfId="164"/>
    <cellStyle name="20% - Accent1 3" xfId="165"/>
    <cellStyle name="20% - Accent2 2" xfId="166"/>
    <cellStyle name="20% - Accent2 2 2" xfId="167"/>
    <cellStyle name="20% - Accent2 2_Book1" xfId="168"/>
    <cellStyle name="20% - Accent2 3" xfId="169"/>
    <cellStyle name="20% - Accent3 2" xfId="170"/>
    <cellStyle name="20% - Accent3 2 2" xfId="171"/>
    <cellStyle name="20% - Accent3 2_Book1" xfId="172"/>
    <cellStyle name="20% - Accent3 3" xfId="173"/>
    <cellStyle name="20% - Accent4 2" xfId="174"/>
    <cellStyle name="20% - Accent4 2 2" xfId="175"/>
    <cellStyle name="20% - Accent4 2_Book1" xfId="176"/>
    <cellStyle name="20% - Accent4 3" xfId="177"/>
    <cellStyle name="20% - Accent5 2" xfId="178"/>
    <cellStyle name="20% - Accent5 2 2" xfId="179"/>
    <cellStyle name="20% - Accent5 2_Book1" xfId="180"/>
    <cellStyle name="20% - Accent5 3" xfId="181"/>
    <cellStyle name="20% - Accent6 2" xfId="182"/>
    <cellStyle name="20% - Accent6 2 2" xfId="183"/>
    <cellStyle name="20% - Accent6 2_Book1" xfId="184"/>
    <cellStyle name="20% - Accent6 3" xfId="185"/>
    <cellStyle name="20% - Nhấn1" xfId="186"/>
    <cellStyle name="20% - Nhấn2" xfId="187"/>
    <cellStyle name="20% - Nhấn3" xfId="188"/>
    <cellStyle name="20% - Nhấn4" xfId="189"/>
    <cellStyle name="20% - Nhấn5" xfId="190"/>
    <cellStyle name="20% - Nhấn6" xfId="191"/>
    <cellStyle name="3" xfId="192"/>
    <cellStyle name="3_Book1" xfId="193"/>
    <cellStyle name="3_Book1_HC  QNM009(van dc1)" xfId="194"/>
    <cellStyle name="3_Book1_KH hoach keo quang thang 5" xfId="195"/>
    <cellStyle name="3_danh_ba_DT_cac_Tinh" xfId="196"/>
    <cellStyle name="3_Du Lieu ADSL Va PSTN" xfId="197"/>
    <cellStyle name="3_du toan qnm184" xfId="198"/>
    <cellStyle name="3_HC  QNM009(van dc1)" xfId="199"/>
    <cellStyle name="3_KE HOACH DI TINH thang 10-2007" xfId="200"/>
    <cellStyle name="3_QNM UCTT T3.2009_doi 4" xfId="201"/>
    <cellStyle name="³f¹ô[0]_pldt" xfId="202"/>
    <cellStyle name="³f¹ô_pldt" xfId="203"/>
    <cellStyle name="4" xfId="204"/>
    <cellStyle name="40% - Accent1 2" xfId="205"/>
    <cellStyle name="40% - Accent1 2 2" xfId="206"/>
    <cellStyle name="40% - Accent1 2_Book1" xfId="207"/>
    <cellStyle name="40% - Accent1 3" xfId="208"/>
    <cellStyle name="40% - Accent2 2" xfId="209"/>
    <cellStyle name="40% - Accent2 2 2" xfId="210"/>
    <cellStyle name="40% - Accent2 2_Book1" xfId="211"/>
    <cellStyle name="40% - Accent2 3" xfId="212"/>
    <cellStyle name="40% - Accent3 2" xfId="213"/>
    <cellStyle name="40% - Accent3 2 2" xfId="214"/>
    <cellStyle name="40% - Accent3 2_Book1" xfId="215"/>
    <cellStyle name="40% - Accent3 3" xfId="216"/>
    <cellStyle name="40% - Accent4 2" xfId="217"/>
    <cellStyle name="40% - Accent4 2 2" xfId="218"/>
    <cellStyle name="40% - Accent4 2_Book1" xfId="219"/>
    <cellStyle name="40% - Accent4 3" xfId="220"/>
    <cellStyle name="40% - Accent5 2" xfId="221"/>
    <cellStyle name="40% - Accent5 2 2" xfId="222"/>
    <cellStyle name="40% - Accent5 2_Book1" xfId="223"/>
    <cellStyle name="40% - Accent5 3" xfId="224"/>
    <cellStyle name="40% - Accent6 2" xfId="225"/>
    <cellStyle name="40% - Accent6 2 2" xfId="226"/>
    <cellStyle name="40% - Accent6 2_Book1" xfId="227"/>
    <cellStyle name="40% - Accent6 3" xfId="228"/>
    <cellStyle name="40% - Nhấn1" xfId="229"/>
    <cellStyle name="40% - Nhấn2" xfId="230"/>
    <cellStyle name="40% - Nhấn3" xfId="231"/>
    <cellStyle name="40% - Nhấn4" xfId="232"/>
    <cellStyle name="40% - Nhấn5" xfId="233"/>
    <cellStyle name="40% - Nhấn6" xfId="234"/>
    <cellStyle name="510T" xfId="235"/>
    <cellStyle name="6" xfId="236"/>
    <cellStyle name="60% - Accent1 2" xfId="237"/>
    <cellStyle name="60% - Accent1 2 2" xfId="238"/>
    <cellStyle name="60% - Accent1 3" xfId="239"/>
    <cellStyle name="60% - Accent2 2" xfId="240"/>
    <cellStyle name="60% - Accent2 2 2" xfId="241"/>
    <cellStyle name="60% - Accent2 3" xfId="242"/>
    <cellStyle name="60% - Accent3 2" xfId="243"/>
    <cellStyle name="60% - Accent3 2 2" xfId="244"/>
    <cellStyle name="60% - Accent3 3" xfId="245"/>
    <cellStyle name="60% - Accent4 2" xfId="246"/>
    <cellStyle name="60% - Accent4 2 2" xfId="247"/>
    <cellStyle name="60% - Accent4 3" xfId="248"/>
    <cellStyle name="60% - Accent5 2" xfId="249"/>
    <cellStyle name="60% - Accent5 2 2" xfId="250"/>
    <cellStyle name="60% - Accent5 3" xfId="251"/>
    <cellStyle name="60% - Accent6 2" xfId="252"/>
    <cellStyle name="60% - Accent6 2 2" xfId="253"/>
    <cellStyle name="60% - Accent6 3" xfId="254"/>
    <cellStyle name="60% - Nhấn1" xfId="255"/>
    <cellStyle name="60% - Nhấn2" xfId="256"/>
    <cellStyle name="60% - Nhấn3" xfId="257"/>
    <cellStyle name="60% - Nhấn4" xfId="258"/>
    <cellStyle name="60% - Nhấn5" xfId="259"/>
    <cellStyle name="60% - Nhấn6" xfId="260"/>
    <cellStyle name="a" xfId="261"/>
    <cellStyle name="Accent1 - 20%" xfId="262"/>
    <cellStyle name="Accent1 - 40%" xfId="263"/>
    <cellStyle name="Accent1 - 60%" xfId="264"/>
    <cellStyle name="Accent1 2" xfId="265"/>
    <cellStyle name="Accent1 2 2" xfId="266"/>
    <cellStyle name="Accent1 3" xfId="267"/>
    <cellStyle name="Accent2 - 20%" xfId="268"/>
    <cellStyle name="Accent2 - 40%" xfId="269"/>
    <cellStyle name="Accent2 - 60%" xfId="270"/>
    <cellStyle name="Accent2 2" xfId="271"/>
    <cellStyle name="Accent2 2 2" xfId="272"/>
    <cellStyle name="Accent2 3" xfId="273"/>
    <cellStyle name="Accent3 - 20%" xfId="274"/>
    <cellStyle name="Accent3 - 40%" xfId="275"/>
    <cellStyle name="Accent3 - 60%" xfId="276"/>
    <cellStyle name="Accent3 2" xfId="277"/>
    <cellStyle name="Accent3 2 2" xfId="278"/>
    <cellStyle name="Accent3 3" xfId="279"/>
    <cellStyle name="Accent4 - 20%" xfId="280"/>
    <cellStyle name="Accent4 - 40%" xfId="281"/>
    <cellStyle name="Accent4 - 60%" xfId="282"/>
    <cellStyle name="Accent4 2" xfId="283"/>
    <cellStyle name="Accent4 2 2" xfId="284"/>
    <cellStyle name="Accent4 3" xfId="285"/>
    <cellStyle name="Accent5 - 20%" xfId="286"/>
    <cellStyle name="Accent5 - 40%" xfId="287"/>
    <cellStyle name="Accent5 - 60%" xfId="288"/>
    <cellStyle name="Accent5 2" xfId="289"/>
    <cellStyle name="Accent5 2 2" xfId="290"/>
    <cellStyle name="Accent5 3" xfId="291"/>
    <cellStyle name="Accent6 - 20%" xfId="292"/>
    <cellStyle name="Accent6 - 40%" xfId="293"/>
    <cellStyle name="Accent6 - 60%" xfId="294"/>
    <cellStyle name="Accent6 2" xfId="295"/>
    <cellStyle name="Accent6 2 2" xfId="296"/>
    <cellStyle name="Accent6 3" xfId="297"/>
    <cellStyle name="ÅëÈ­ [0]_      " xfId="298"/>
    <cellStyle name="AeE­ [0]_INQUIRY ¿?¾÷AßAø " xfId="299"/>
    <cellStyle name="ÅëÈ­ [0]_S" xfId="300"/>
    <cellStyle name="ÅëÈ­_      " xfId="301"/>
    <cellStyle name="AeE­_INQUIRY ¿?¾÷AßAø " xfId="302"/>
    <cellStyle name="ÅëÈ­_S" xfId="303"/>
    <cellStyle name="args.style" xfId="304"/>
    <cellStyle name="ÄÞ¸¶ [0]_      " xfId="305"/>
    <cellStyle name="AÞ¸¶ [0]_INQUIRY ¿?¾÷AßAø " xfId="306"/>
    <cellStyle name="ÄÞ¸¶ [0]_S" xfId="307"/>
    <cellStyle name="ÄÞ¸¶_      " xfId="308"/>
    <cellStyle name="AÞ¸¶_INQUIRY ¿?¾÷AßAø " xfId="309"/>
    <cellStyle name="ÄÞ¸¶_S" xfId="310"/>
    <cellStyle name="Bad 2" xfId="311"/>
    <cellStyle name="Bad 2 2" xfId="312"/>
    <cellStyle name="Bad 3" xfId="313"/>
    <cellStyle name="Bangchu" xfId="314"/>
    <cellStyle name="Body" xfId="315"/>
    <cellStyle name="border" xfId="316"/>
    <cellStyle name="BuiltIn_Style_255" xfId="317"/>
    <cellStyle name="C?AØ_¿?¾÷CoE² " xfId="318"/>
    <cellStyle name="Ç¥ÁØ_      " xfId="319"/>
    <cellStyle name="C￥AØ_¿μ¾÷CoE² " xfId="320"/>
    <cellStyle name="Ç¥ÁØ_°èÈ¹" xfId="321"/>
    <cellStyle name="C￥AØ_Sheet1_¿μ¾÷CoE² " xfId="322"/>
    <cellStyle name="Calc Currency (0)" xfId="323"/>
    <cellStyle name="Calc Currency (2)" xfId="324"/>
    <cellStyle name="Calc Percent (0)" xfId="325"/>
    <cellStyle name="Calc Percent (1)" xfId="326"/>
    <cellStyle name="Calc Percent (2)" xfId="327"/>
    <cellStyle name="Calc Units (0)" xfId="328"/>
    <cellStyle name="Calc Units (1)" xfId="329"/>
    <cellStyle name="Calc Units (2)" xfId="330"/>
    <cellStyle name="Calculation 2" xfId="331"/>
    <cellStyle name="Calculation 2 2" xfId="332"/>
    <cellStyle name="Calculation 3" xfId="333"/>
    <cellStyle name="category" xfId="334"/>
    <cellStyle name="CC1" xfId="335"/>
    <cellStyle name="CC2" xfId="336"/>
    <cellStyle name="chchuyen" xfId="337"/>
    <cellStyle name="Check Cell 2" xfId="338"/>
    <cellStyle name="Check Cell 2 2" xfId="339"/>
    <cellStyle name="Check Cell 3" xfId="340"/>
    <cellStyle name="chu" xfId="341"/>
    <cellStyle name="Comma" xfId="787" builtinId="3"/>
    <cellStyle name="Comma  - Style1" xfId="343"/>
    <cellStyle name="Comma  - Style2" xfId="344"/>
    <cellStyle name="Comma  - Style3" xfId="345"/>
    <cellStyle name="Comma  - Style4" xfId="346"/>
    <cellStyle name="Comma  - Style5" xfId="347"/>
    <cellStyle name="Comma  - Style6" xfId="348"/>
    <cellStyle name="Comma  - Style7" xfId="349"/>
    <cellStyle name="Comma  - Style8" xfId="350"/>
    <cellStyle name="Comma [00]" xfId="351"/>
    <cellStyle name="Comma 10" xfId="352"/>
    <cellStyle name="Comma 10 2" xfId="353"/>
    <cellStyle name="Comma 10_Mau" xfId="788"/>
    <cellStyle name="Comma 11 14" xfId="789"/>
    <cellStyle name="Comma 2" xfId="354"/>
    <cellStyle name="Comma 3" xfId="355"/>
    <cellStyle name="Comma 3 2" xfId="356"/>
    <cellStyle name="Comma 4" xfId="357"/>
    <cellStyle name="Comma 5" xfId="342"/>
    <cellStyle name="Comma 9" xfId="358"/>
    <cellStyle name="comma zerodec" xfId="359"/>
    <cellStyle name="comma zerodec 2" xfId="360"/>
    <cellStyle name="Comma0" xfId="361"/>
    <cellStyle name="Copied" xfId="362"/>
    <cellStyle name="COST1" xfId="363"/>
    <cellStyle name="CT1" xfId="364"/>
    <cellStyle name="CT2" xfId="365"/>
    <cellStyle name="CT4" xfId="366"/>
    <cellStyle name="CT5" xfId="367"/>
    <cellStyle name="ct7" xfId="368"/>
    <cellStyle name="ct8" xfId="369"/>
    <cellStyle name="cth1" xfId="370"/>
    <cellStyle name="Cthuc" xfId="371"/>
    <cellStyle name="Cthuc1" xfId="372"/>
    <cellStyle name="Currency [00]" xfId="373"/>
    <cellStyle name="Currency 2" xfId="374"/>
    <cellStyle name="Currency0" xfId="375"/>
    <cellStyle name="Currency1" xfId="376"/>
    <cellStyle name="Currency1 2" xfId="377"/>
    <cellStyle name="d" xfId="378"/>
    <cellStyle name="d%" xfId="379"/>
    <cellStyle name="d1" xfId="380"/>
    <cellStyle name="Date" xfId="381"/>
    <cellStyle name="Date Short" xfId="382"/>
    <cellStyle name="Date_Book1" xfId="383"/>
    <cellStyle name="Đầu ra" xfId="384"/>
    <cellStyle name="Đầu vào" xfId="385"/>
    <cellStyle name="daude" xfId="386"/>
    <cellStyle name="Đề mục 1" xfId="387"/>
    <cellStyle name="Đề mục 2" xfId="388"/>
    <cellStyle name="Đề mục 3" xfId="389"/>
    <cellStyle name="Đề mục 4" xfId="390"/>
    <cellStyle name="Dezimal [0]_Compiling Utility Macros" xfId="391"/>
    <cellStyle name="Dezimal_Compiling Utility Macros" xfId="392"/>
    <cellStyle name="Dollar (zero dec)" xfId="393"/>
    <cellStyle name="Dollar (zero dec) 2" xfId="394"/>
    <cellStyle name="Emphasis 1" xfId="395"/>
    <cellStyle name="Emphasis 2" xfId="396"/>
    <cellStyle name="Emphasis 3" xfId="397"/>
    <cellStyle name="Enter Currency (0)" xfId="398"/>
    <cellStyle name="Enter Currency (2)" xfId="399"/>
    <cellStyle name="Enter Units (0)" xfId="400"/>
    <cellStyle name="Enter Units (1)" xfId="401"/>
    <cellStyle name="Enter Units (2)" xfId="402"/>
    <cellStyle name="Entered" xfId="403"/>
    <cellStyle name="Euro" xfId="404"/>
    <cellStyle name="Explanatory Text 2" xfId="405"/>
    <cellStyle name="Explanatory Text 2 2" xfId="406"/>
    <cellStyle name="Explanatory Text 3" xfId="407"/>
    <cellStyle name="Fixed" xfId="408"/>
    <cellStyle name="Ghi chú" xfId="409"/>
    <cellStyle name="Good 2" xfId="410"/>
    <cellStyle name="Good 2 2" xfId="411"/>
    <cellStyle name="Good 3" xfId="412"/>
    <cellStyle name="Grey" xfId="413"/>
    <cellStyle name="H" xfId="414"/>
    <cellStyle name="H_D-A-VU" xfId="415"/>
    <cellStyle name="H_D-A-VU_HC  QNM009(van dc1)" xfId="416"/>
    <cellStyle name="H_D-A-VU_KH hoach keo quang thang 5" xfId="417"/>
    <cellStyle name="H_D-A-VU_KH T6" xfId="418"/>
    <cellStyle name="H_D-A-VU_TPVT" xfId="419"/>
    <cellStyle name="H_D-A-VU_TPVT_HC  QNM009(van dc1)" xfId="420"/>
    <cellStyle name="H_D-A-VU_TPVT_KH hoach keo quang thang 5" xfId="421"/>
    <cellStyle name="H_D-A-VU_TPVT_KH T6" xfId="422"/>
    <cellStyle name="H_HC  QNM009(van dc1)" xfId="423"/>
    <cellStyle name="H_HSTHAU" xfId="424"/>
    <cellStyle name="H_HSTHAU_HC  QNM009(van dc1)" xfId="425"/>
    <cellStyle name="H_HSTHAU_KH hoach keo quang thang 5" xfId="426"/>
    <cellStyle name="H_HSTHAU_KH T6" xfId="427"/>
    <cellStyle name="H_HSTHAU_TPVT" xfId="428"/>
    <cellStyle name="H_HSTHAU_TPVT_HC  QNM009(van dc1)" xfId="429"/>
    <cellStyle name="H_HSTHAU_TPVT_KH hoach keo quang thang 5" xfId="430"/>
    <cellStyle name="H_HSTHAU_TPVT_KH T6" xfId="431"/>
    <cellStyle name="H_KH hoach keo quang thang 5" xfId="432"/>
    <cellStyle name="H_KH T6" xfId="433"/>
    <cellStyle name="H_TPVT" xfId="434"/>
    <cellStyle name="H_TPVT_HC  QNM009(van dc1)" xfId="435"/>
    <cellStyle name="H_TPVT_KH hoach keo quang thang 5" xfId="436"/>
    <cellStyle name="H_TPVT_KH T6" xfId="437"/>
    <cellStyle name="ha" xfId="438"/>
    <cellStyle name="Head 1" xfId="439"/>
    <cellStyle name="HEADER" xfId="440"/>
    <cellStyle name="Header1" xfId="441"/>
    <cellStyle name="Header2" xfId="442"/>
    <cellStyle name="Heading" xfId="443"/>
    <cellStyle name="Heading 1 2" xfId="444"/>
    <cellStyle name="Heading 1 2 2" xfId="445"/>
    <cellStyle name="Heading 1 2_Book1" xfId="446"/>
    <cellStyle name="Heading 1 3" xfId="447"/>
    <cellStyle name="Heading 2 2" xfId="448"/>
    <cellStyle name="Heading 2 2 2" xfId="449"/>
    <cellStyle name="Heading 2 2_Book1" xfId="450"/>
    <cellStyle name="Heading 2 3" xfId="451"/>
    <cellStyle name="Heading 3 2" xfId="452"/>
    <cellStyle name="Heading 3 2 2" xfId="453"/>
    <cellStyle name="Heading 3 3" xfId="454"/>
    <cellStyle name="Heading 4 2" xfId="455"/>
    <cellStyle name="Heading 4 2 2" xfId="456"/>
    <cellStyle name="Heading 4 3" xfId="457"/>
    <cellStyle name="Heading1" xfId="458"/>
    <cellStyle name="Heading2" xfId="459"/>
    <cellStyle name="HEADINGS" xfId="460"/>
    <cellStyle name="HEADINGSTOP" xfId="461"/>
    <cellStyle name="headoption" xfId="462"/>
    <cellStyle name="Hoa-Scholl" xfId="463"/>
    <cellStyle name="Input [yellow]" xfId="464"/>
    <cellStyle name="Input 2" xfId="465"/>
    <cellStyle name="Input 2 2" xfId="466"/>
    <cellStyle name="Input 3" xfId="467"/>
    <cellStyle name="Input Cells" xfId="468"/>
    <cellStyle name="k" xfId="469"/>
    <cellStyle name="KH ®Ëm" xfId="470"/>
    <cellStyle name="KH mê ngang" xfId="471"/>
    <cellStyle name="khanh" xfId="472"/>
    <cellStyle name="Kiểm tra Ô" xfId="473"/>
    <cellStyle name="Kiểu 1" xfId="474"/>
    <cellStyle name="Ledger 17 x 11 in" xfId="475"/>
    <cellStyle name="Link Currency (0)" xfId="476"/>
    <cellStyle name="Link Currency (2)" xfId="477"/>
    <cellStyle name="Link Units (0)" xfId="478"/>
    <cellStyle name="Link Units (1)" xfId="479"/>
    <cellStyle name="Link Units (2)" xfId="480"/>
    <cellStyle name="Link_CAPEX-B" xfId="481"/>
    <cellStyle name="Linked Cell 2" xfId="482"/>
    <cellStyle name="Linked Cell 2 2" xfId="483"/>
    <cellStyle name="Linked Cell 3" xfId="484"/>
    <cellStyle name="Linked Cells" xfId="485"/>
    <cellStyle name="luc" xfId="486"/>
    <cellStyle name="luc2" xfId="487"/>
    <cellStyle name="Millares [0]_Well Timing" xfId="488"/>
    <cellStyle name="Millares_Well Timing" xfId="489"/>
    <cellStyle name="Milliers [0]_      " xfId="490"/>
    <cellStyle name="Milliers_      " xfId="491"/>
    <cellStyle name="Môc" xfId="492"/>
    <cellStyle name="Model" xfId="493"/>
    <cellStyle name="moi" xfId="494"/>
    <cellStyle name="Mon?aire [0]_      " xfId="495"/>
    <cellStyle name="Mon?aire_      " xfId="496"/>
    <cellStyle name="Moneda [0]_Well Timing" xfId="497"/>
    <cellStyle name="Moneda_Well Timing" xfId="498"/>
    <cellStyle name="Monétaire [0]_      " xfId="499"/>
    <cellStyle name="Monétaire_      " xfId="500"/>
    <cellStyle name="Mon彋aire [0]_AR1194" xfId="501"/>
    <cellStyle name="Mon彋aire_AR1194" xfId="502"/>
    <cellStyle name="Mon騁aire [0]_AR1194" xfId="503"/>
    <cellStyle name="Mon騁aire_AR1194" xfId="504"/>
    <cellStyle name="n" xfId="505"/>
    <cellStyle name="n1" xfId="506"/>
    <cellStyle name="Neutral 2" xfId="507"/>
    <cellStyle name="Neutral 2 2" xfId="508"/>
    <cellStyle name="Neutral 3" xfId="509"/>
    <cellStyle name="New Times Roman" xfId="510"/>
    <cellStyle name="Nhấn1" xfId="511"/>
    <cellStyle name="Nhấn2" xfId="512"/>
    <cellStyle name="Nhấn3" xfId="513"/>
    <cellStyle name="Nhấn4" xfId="514"/>
    <cellStyle name="Nhấn5" xfId="515"/>
    <cellStyle name="Nhấn6" xfId="516"/>
    <cellStyle name="no dec" xfId="517"/>
    <cellStyle name="Non" xfId="518"/>
    <cellStyle name="Normal" xfId="0" builtinId="0"/>
    <cellStyle name="Normal - ??1" xfId="519"/>
    <cellStyle name="Normal - Style1" xfId="520"/>
    <cellStyle name="Normal - 유형1" xfId="521"/>
    <cellStyle name="Normal 10" xfId="522"/>
    <cellStyle name="Normal 11" xfId="523"/>
    <cellStyle name="Normal 11 3" xfId="524"/>
    <cellStyle name="Normal 12" xfId="525"/>
    <cellStyle name="Normal 12 10" xfId="526"/>
    <cellStyle name="Normal 12 11" xfId="527"/>
    <cellStyle name="Normal 12 12" xfId="528"/>
    <cellStyle name="Normal 12 13" xfId="529"/>
    <cellStyle name="Normal 12 14" xfId="530"/>
    <cellStyle name="Normal 12 15" xfId="531"/>
    <cellStyle name="Normal 12 16" xfId="532"/>
    <cellStyle name="Normal 12 17" xfId="533"/>
    <cellStyle name="Normal 12 2" xfId="534"/>
    <cellStyle name="Normal 12 3" xfId="535"/>
    <cellStyle name="Normal 12 4" xfId="536"/>
    <cellStyle name="Normal 12 5" xfId="537"/>
    <cellStyle name="Normal 12 6" xfId="538"/>
    <cellStyle name="Normal 12 7" xfId="539"/>
    <cellStyle name="Normal 12 8" xfId="540"/>
    <cellStyle name="Normal 12 9" xfId="541"/>
    <cellStyle name="Normal 12_Book1" xfId="542"/>
    <cellStyle name="Normal 13" xfId="543"/>
    <cellStyle name="Normal 14" xfId="544"/>
    <cellStyle name="Normal 15" xfId="545"/>
    <cellStyle name="Normal 16" xfId="546"/>
    <cellStyle name="Normal 17" xfId="547"/>
    <cellStyle name="Normal 18" xfId="548"/>
    <cellStyle name="Normal 19" xfId="549"/>
    <cellStyle name="Normal 2" xfId="550"/>
    <cellStyle name="Normal 2 10" xfId="551"/>
    <cellStyle name="Normal 2 11" xfId="552"/>
    <cellStyle name="Normal 2 12" xfId="553"/>
    <cellStyle name="Normal 2 13" xfId="554"/>
    <cellStyle name="Normal 2 14" xfId="555"/>
    <cellStyle name="Normal 2 15" xfId="556"/>
    <cellStyle name="Normal 2 16" xfId="557"/>
    <cellStyle name="Normal 2 17" xfId="558"/>
    <cellStyle name="Normal 2 18" xfId="559"/>
    <cellStyle name="Normal 2 2" xfId="560"/>
    <cellStyle name="Normal 2 2 2" xfId="561"/>
    <cellStyle name="Normal 2 2_BTS T6 Chung" xfId="562"/>
    <cellStyle name="Normal 2 3" xfId="563"/>
    <cellStyle name="Normal 2 3 2" xfId="564"/>
    <cellStyle name="Normal 2 3_9-7" xfId="565"/>
    <cellStyle name="Normal 2 4" xfId="566"/>
    <cellStyle name="Normal 2 4 2" xfId="567"/>
    <cellStyle name="Normal 2 4_9-7" xfId="568"/>
    <cellStyle name="Normal 2 47" xfId="569"/>
    <cellStyle name="Normal 2 5" xfId="570"/>
    <cellStyle name="Normal 2 5 2" xfId="571"/>
    <cellStyle name="Normal 2 5_9-7" xfId="572"/>
    <cellStyle name="Normal 2 6" xfId="573"/>
    <cellStyle name="Normal 2 7" xfId="574"/>
    <cellStyle name="Normal 2 8" xfId="575"/>
    <cellStyle name="Normal 2 9" xfId="576"/>
    <cellStyle name="Normal 2_Book1" xfId="577"/>
    <cellStyle name="Normal 20" xfId="578"/>
    <cellStyle name="Normal 3" xfId="579"/>
    <cellStyle name="Normal 3 10" xfId="580"/>
    <cellStyle name="Normal 3 11" xfId="581"/>
    <cellStyle name="Normal 3 12" xfId="582"/>
    <cellStyle name="Normal 3 13" xfId="583"/>
    <cellStyle name="Normal 3 14" xfId="584"/>
    <cellStyle name="Normal 3 15" xfId="585"/>
    <cellStyle name="Normal 3 16" xfId="586"/>
    <cellStyle name="Normal 3 17" xfId="587"/>
    <cellStyle name="Normal 3 18" xfId="588"/>
    <cellStyle name="Normal 3 2" xfId="589"/>
    <cellStyle name="Normal 3 3" xfId="590"/>
    <cellStyle name="Normal 3 4" xfId="591"/>
    <cellStyle name="Normal 3 5" xfId="592"/>
    <cellStyle name="Normal 3 6" xfId="593"/>
    <cellStyle name="Normal 3 7" xfId="594"/>
    <cellStyle name="Normal 3 8" xfId="595"/>
    <cellStyle name="Normal 3 9" xfId="596"/>
    <cellStyle name="Normal 3_Bao cao PTM ngay 7-16" xfId="597"/>
    <cellStyle name="Normal 4" xfId="598"/>
    <cellStyle name="Normal 4 10" xfId="599"/>
    <cellStyle name="Normal 4 11" xfId="600"/>
    <cellStyle name="Normal 4 12" xfId="601"/>
    <cellStyle name="Normal 4 13" xfId="602"/>
    <cellStyle name="Normal 4 14" xfId="603"/>
    <cellStyle name="Normal 4 15" xfId="604"/>
    <cellStyle name="Normal 4 16" xfId="605"/>
    <cellStyle name="Normal 4 17" xfId="606"/>
    <cellStyle name="Normal 4 18" xfId="607"/>
    <cellStyle name="Normal 4 2" xfId="608"/>
    <cellStyle name="Normal 4 2 2" xfId="609"/>
    <cellStyle name="Normal 4 2 27 2" xfId="610"/>
    <cellStyle name="Normal 4 2_Book1" xfId="611"/>
    <cellStyle name="Normal 4 3" xfId="612"/>
    <cellStyle name="Normal 4 4" xfId="613"/>
    <cellStyle name="Normal 4 5" xfId="614"/>
    <cellStyle name="Normal 4 6" xfId="615"/>
    <cellStyle name="Normal 4 7" xfId="616"/>
    <cellStyle name="Normal 4 8" xfId="617"/>
    <cellStyle name="Normal 4 9" xfId="618"/>
    <cellStyle name="Normal 4_Book1" xfId="619"/>
    <cellStyle name="Normal 5" xfId="620"/>
    <cellStyle name="Normal 5 2" xfId="621"/>
    <cellStyle name="Normal 5_BẢNG TỔNG HỢP" xfId="622"/>
    <cellStyle name="Normal 55 4" xfId="790"/>
    <cellStyle name="Normal 6" xfId="623"/>
    <cellStyle name="Normal 6 3" xfId="624"/>
    <cellStyle name="Normal 6_BẢNG TỔNG HỢP" xfId="625"/>
    <cellStyle name="Normal 7" xfId="626"/>
    <cellStyle name="Normal 7 2" xfId="627"/>
    <cellStyle name="Normal 7_Tong hop_de xuat tram chong nghen" xfId="628"/>
    <cellStyle name="Normal 8" xfId="629"/>
    <cellStyle name="Normal 8 4" xfId="630"/>
    <cellStyle name="Normal 9" xfId="631"/>
    <cellStyle name="Normal1" xfId="632"/>
    <cellStyle name="NormaŬ_Book2" xfId="633"/>
    <cellStyle name="Note 2" xfId="634"/>
    <cellStyle name="Note 2 2" xfId="635"/>
    <cellStyle name="Note 2 2 2" xfId="636"/>
    <cellStyle name="Note 2 3" xfId="637"/>
    <cellStyle name="Note 3" xfId="638"/>
    <cellStyle name="Ô Được nối kết" xfId="639"/>
    <cellStyle name="Œ…‹æØ‚è [0.00]_ÆÂ¹²" xfId="640"/>
    <cellStyle name="Œ…‹æØ‚è_laroux" xfId="641"/>
    <cellStyle name="oft Excel]_x000d__x000a_Comment=open=/f ‚ðw’è‚·‚é‚ÆAƒ†[ƒU[’è‹`ŠÖ”‚ðŠÖ”“\‚è•t‚¯‚Ìˆê——‚É“o˜^‚·‚é‚±‚Æ‚ª‚Å‚«‚Ü‚·B_x000d__x000a_Maximized" xfId="642"/>
    <cellStyle name="oft Excel]_x000d__x000a_Comment=open=/f ‚ðŽw’è‚·‚é‚ÆAƒ†[ƒU[’è‹`ŠÖ”‚ðŠÖ”“\‚è•t‚¯‚Ìˆê——‚É“o˜^‚·‚é‚±‚Æ‚ª‚Å‚«‚Ü‚·B_x000d__x000a_Maximized" xfId="643"/>
    <cellStyle name="oft Excel]_x000d__x000a_Comment=The open=/f lines load custom functions into the Paste Function list._x000d__x000a_Maximized=2_x000d__x000a_Basics=1_x000d__x000a_A" xfId="644"/>
    <cellStyle name="oft Excel]_x000d__x000a_Comment=The open=/f lines load custom functions into the Paste Function list._x000d__x000a_Maximized=3_x000d__x000a_Basics=1_x000d__x000a_A" xfId="645"/>
    <cellStyle name="omma [0]_Mktg Prog" xfId="646"/>
    <cellStyle name="ormal_Sheet1_1" xfId="647"/>
    <cellStyle name="Output 2" xfId="648"/>
    <cellStyle name="Output 2 2" xfId="649"/>
    <cellStyle name="Output 3" xfId="650"/>
    <cellStyle name="P1D" xfId="651"/>
    <cellStyle name="per.style" xfId="652"/>
    <cellStyle name="Percent [0]" xfId="653"/>
    <cellStyle name="Percent [00]" xfId="654"/>
    <cellStyle name="Percent [2]" xfId="655"/>
    <cellStyle name="Percent 2" xfId="656"/>
    <cellStyle name="PERCENTAGE" xfId="657"/>
    <cellStyle name="PrePop Currency (0)" xfId="658"/>
    <cellStyle name="PrePop Currency (2)" xfId="659"/>
    <cellStyle name="PrePop Units (0)" xfId="660"/>
    <cellStyle name="PrePop Units (1)" xfId="661"/>
    <cellStyle name="PrePop Units (2)" xfId="662"/>
    <cellStyle name="pricing" xfId="663"/>
    <cellStyle name="PSChar" xfId="664"/>
    <cellStyle name="PSHeading" xfId="665"/>
    <cellStyle name="Quantity" xfId="666"/>
    <cellStyle name="regstoresfromspecstores" xfId="667"/>
    <cellStyle name="RevList" xfId="668"/>
    <cellStyle name="ri" xfId="669"/>
    <cellStyle name="RowLevel_0" xfId="670"/>
    <cellStyle name="s]_x000d__x000a_spooler=yes_x000d__x000a_load=_x000d__x000a_Beep=yes_x000d__x000a_NullPort=None_x000d__x000a_BorderWidth=3_x000d__x000a_CursorBlinkRate=1200_x000d__x000a_DoubleClickSpeed=452_x000d__x000a_Programs=co" xfId="671"/>
    <cellStyle name="S1D" xfId="672"/>
    <cellStyle name="SHADEDSTORES" xfId="673"/>
    <cellStyle name="Sheet Title" xfId="674"/>
    <cellStyle name="Siêu nối kết_Book1" xfId="675"/>
    <cellStyle name="so" xfId="676"/>
    <cellStyle name="SO%" xfId="677"/>
    <cellStyle name="so_Di doi ong quoc lo 26" xfId="678"/>
    <cellStyle name="specstores" xfId="679"/>
    <cellStyle name="ST_06" xfId="680"/>
    <cellStyle name="Standard_Anpassen der Amortisation" xfId="681"/>
    <cellStyle name="STEP1" xfId="682"/>
    <cellStyle name="STEP2" xfId="683"/>
    <cellStyle name="STT" xfId="684"/>
    <cellStyle name="Style 1" xfId="685"/>
    <cellStyle name="Style 1 3" xfId="686"/>
    <cellStyle name="Style 1_Book1" xfId="687"/>
    <cellStyle name="subhead" xfId="688"/>
    <cellStyle name="Subtotal" xfId="689"/>
    <cellStyle name="T" xfId="690"/>
    <cellStyle name="T_Bieu KH 2008" xfId="691"/>
    <cellStyle name="T_Book1" xfId="692"/>
    <cellStyle name="T_tờ trinh-lan" xfId="693"/>
    <cellStyle name="tde" xfId="694"/>
    <cellStyle name="Text Indent A" xfId="695"/>
    <cellStyle name="Text Indent B" xfId="696"/>
    <cellStyle name="Text Indent C" xfId="697"/>
    <cellStyle name="th" xfId="698"/>
    <cellStyle name="Thanh" xfId="699"/>
    <cellStyle name="þ_x001d_ð¤_x000c_¯þ_x0014__x000d_¨þU_x0001_À_x0004_ _x0015__x000f__x0001__x0001_" xfId="700"/>
    <cellStyle name="þ_x001d_ð·_x000c_æþ'_x000d_ßþU_x0001_Ø_x0005_ü_x0014__x0007__x0001__x0001_" xfId="701"/>
    <cellStyle name="þ_x001d_ðK_x000c_Fý_x001b__x000d_9ýU_x0001_Ð_x0008_¦)_x0007__x0001__x0001_" xfId="702"/>
    <cellStyle name="Tiªu ®Ì" xfId="703"/>
    <cellStyle name="Tiêu đề" xfId="704"/>
    <cellStyle name="Tính toán" xfId="705"/>
    <cellStyle name="TiÓu môc" xfId="706"/>
    <cellStyle name="Title 2" xfId="707"/>
    <cellStyle name="Title 2 2" xfId="708"/>
    <cellStyle name="Title 3" xfId="709"/>
    <cellStyle name="Tổng" xfId="710"/>
    <cellStyle name="Tốt" xfId="711"/>
    <cellStyle name="Total 2" xfId="712"/>
    <cellStyle name="Total 2 2" xfId="713"/>
    <cellStyle name="Total 2_Book1" xfId="714"/>
    <cellStyle name="Total 3" xfId="715"/>
    <cellStyle name="trang" xfId="716"/>
    <cellStyle name="Trang 1" xfId="717"/>
    <cellStyle name="trang_SU CO THANG 1" xfId="718"/>
    <cellStyle name="Trung tính" xfId="719"/>
    <cellStyle name="Văn bản Cảnh báo" xfId="720"/>
    <cellStyle name="Văn bản Giải thích" xfId="721"/>
    <cellStyle name="viet" xfId="722"/>
    <cellStyle name="viet2" xfId="723"/>
    <cellStyle name="VN new romanNormal" xfId="724"/>
    <cellStyle name="Vn Time 13" xfId="725"/>
    <cellStyle name="Vn Time 14" xfId="726"/>
    <cellStyle name="VN time new roman" xfId="727"/>
    <cellStyle name="vnbo" xfId="728"/>
    <cellStyle name="vnhead1" xfId="729"/>
    <cellStyle name="vnhead2" xfId="730"/>
    <cellStyle name="vnhead3" xfId="731"/>
    <cellStyle name="vnhead4" xfId="732"/>
    <cellStyle name="VNITIMES" xfId="733"/>
    <cellStyle name="vntxt1" xfId="734"/>
    <cellStyle name="vntxt2" xfId="735"/>
    <cellStyle name="Währung [0]_Compiling Utility Macros" xfId="736"/>
    <cellStyle name="Währung_Compiling Utility Macros" xfId="737"/>
    <cellStyle name="Warning Text 2" xfId="738"/>
    <cellStyle name="Warning Text 2 2" xfId="739"/>
    <cellStyle name="Warning Text 3" xfId="740"/>
    <cellStyle name="Xấu" xfId="741"/>
    <cellStyle name="xuan" xfId="742"/>
    <cellStyle name="センター" xfId="743"/>
    <cellStyle name="เครื่องหมายสกุลเงิน [0]_FTC_OFFER" xfId="744"/>
    <cellStyle name="เครื่องหมายสกุลเงิน_FTC_OFFER" xfId="745"/>
    <cellStyle name="ปกติ_FTC_OFFER" xfId="746"/>
    <cellStyle name=" [0.00]_ Att. 1- Cover" xfId="747"/>
    <cellStyle name="_ Att. 1- Cover" xfId="748"/>
    <cellStyle name="?_ Att. 1- Cover" xfId="749"/>
    <cellStyle name="똿뗦먛귟 [0.00]_PRODUCT DETAIL Q1" xfId="750"/>
    <cellStyle name="똿뗦먛귟_PRODUCT DETAIL Q1" xfId="751"/>
    <cellStyle name="믅됞 [0.00]_PRODUCT DETAIL Q1" xfId="752"/>
    <cellStyle name="믅됞_PRODUCT DETAIL Q1" xfId="753"/>
    <cellStyle name="백분율_95" xfId="754"/>
    <cellStyle name="뷭?_BOOKSHIP" xfId="755"/>
    <cellStyle name="콤마 [ - 유형1" xfId="756"/>
    <cellStyle name="콤마 [ - 유형2" xfId="757"/>
    <cellStyle name="콤마 [ - 유형3" xfId="758"/>
    <cellStyle name="콤마 [ - 유형4" xfId="759"/>
    <cellStyle name="콤마 [ - 유형5" xfId="760"/>
    <cellStyle name="콤마 [ - 유형6" xfId="761"/>
    <cellStyle name="콤마 [ - 유형7" xfId="762"/>
    <cellStyle name="콤마 [ - 유형8" xfId="763"/>
    <cellStyle name="콤마 [0]_ 비목별 월별기술 " xfId="764"/>
    <cellStyle name="콤마_ 비목별 월별기술 " xfId="765"/>
    <cellStyle name="통화 [0]_1202" xfId="766"/>
    <cellStyle name="통화_1202" xfId="767"/>
    <cellStyle name="표준_(정보부문)월별인원계획" xfId="768"/>
    <cellStyle name="一般_00Q3902REV.1" xfId="769"/>
    <cellStyle name="不要処理" xfId="770"/>
    <cellStyle name="千分位[0]_00Q3902REV.1" xfId="771"/>
    <cellStyle name="千分位_00Q3902REV.1" xfId="772"/>
    <cellStyle name="帳票" xfId="773"/>
    <cellStyle name="常规_For Hanoi Configuration" xfId="774"/>
    <cellStyle name="桁?切? [0.00]_pldt" xfId="775"/>
    <cellStyle name="桁?切?_pldt" xfId="776"/>
    <cellStyle name="桁区切り [0.00]_††††† " xfId="777"/>
    <cellStyle name="桁区切り_††††† " xfId="778"/>
    <cellStyle name="標?_外?Ａ最終" xfId="779"/>
    <cellStyle name="標準_176w11h-4" xfId="780"/>
    <cellStyle name="標準8" xfId="781"/>
    <cellStyle name="貨幣 [0]_00Q3902REV.1" xfId="782"/>
    <cellStyle name="貨幣[0]_06生管" xfId="783"/>
    <cellStyle name="貨幣_00Q3902REV.1" xfId="784"/>
    <cellStyle name="通貨 [0.00]_††††† " xfId="785"/>
    <cellStyle name="通貨_††††† " xfId="7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1995084</xdr:colOff>
      <xdr:row>3</xdr:row>
      <xdr:rowOff>74747</xdr:rowOff>
    </xdr:from>
    <xdr:to>
      <xdr:col>3</xdr:col>
      <xdr:colOff>282521</xdr:colOff>
      <xdr:row>3</xdr:row>
      <xdr:rowOff>74747</xdr:rowOff>
    </xdr:to>
    <xdr:cxnSp macro="">
      <xdr:nvCxnSpPr>
        <xdr:cNvPr id="4" name="Straight Connector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93749" y="873878"/>
          <a:ext cx="15727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"/>
  <sheetViews>
    <sheetView tabSelected="1" zoomScale="118" zoomScaleNormal="120" workbookViewId="0">
      <selection activeCell="D8" sqref="D8"/>
    </sheetView>
  </sheetViews>
  <sheetFormatPr defaultRowHeight="15.5"/>
  <cols>
    <col min="1" max="1" width="4.453125" style="1" customWidth="1"/>
    <col min="2" max="2" width="38.26953125" style="2" customWidth="1"/>
    <col min="3" max="3" width="11" style="1" customWidth="1"/>
    <col min="4" max="4" width="11.81640625" style="3" customWidth="1"/>
    <col min="5" max="5" width="9.54296875" style="16" customWidth="1"/>
    <col min="6" max="6" width="10.453125" style="4" customWidth="1"/>
    <col min="7" max="7" width="10.54296875" style="4" customWidth="1"/>
    <col min="8" max="230" width="9.1796875" style="3"/>
    <col min="231" max="231" width="4.453125" style="3" customWidth="1"/>
    <col min="232" max="232" width="43.81640625" style="3" customWidth="1"/>
    <col min="233" max="233" width="11.81640625" style="3" customWidth="1"/>
    <col min="234" max="234" width="9.54296875" style="3" customWidth="1"/>
    <col min="235" max="235" width="12.26953125" style="3" customWidth="1"/>
    <col min="236" max="236" width="12" style="3" customWidth="1"/>
    <col min="237" max="237" width="13.453125" style="3" customWidth="1"/>
    <col min="238" max="238" width="19.81640625" style="3" customWidth="1"/>
    <col min="239" max="486" width="9.1796875" style="3"/>
    <col min="487" max="487" width="4.453125" style="3" customWidth="1"/>
    <col min="488" max="488" width="43.81640625" style="3" customWidth="1"/>
    <col min="489" max="489" width="11.81640625" style="3" customWidth="1"/>
    <col min="490" max="490" width="9.54296875" style="3" customWidth="1"/>
    <col min="491" max="491" width="12.26953125" style="3" customWidth="1"/>
    <col min="492" max="492" width="12" style="3" customWidth="1"/>
    <col min="493" max="493" width="13.453125" style="3" customWidth="1"/>
    <col min="494" max="494" width="19.81640625" style="3" customWidth="1"/>
    <col min="495" max="742" width="9.1796875" style="3"/>
    <col min="743" max="743" width="4.453125" style="3" customWidth="1"/>
    <col min="744" max="744" width="43.81640625" style="3" customWidth="1"/>
    <col min="745" max="745" width="11.81640625" style="3" customWidth="1"/>
    <col min="746" max="746" width="9.54296875" style="3" customWidth="1"/>
    <col min="747" max="747" width="12.26953125" style="3" customWidth="1"/>
    <col min="748" max="748" width="12" style="3" customWidth="1"/>
    <col min="749" max="749" width="13.453125" style="3" customWidth="1"/>
    <col min="750" max="750" width="19.81640625" style="3" customWidth="1"/>
    <col min="751" max="998" width="9.1796875" style="3"/>
    <col min="999" max="999" width="4.453125" style="3" customWidth="1"/>
    <col min="1000" max="1000" width="43.81640625" style="3" customWidth="1"/>
    <col min="1001" max="1001" width="11.81640625" style="3" customWidth="1"/>
    <col min="1002" max="1002" width="9.54296875" style="3" customWidth="1"/>
    <col min="1003" max="1003" width="12.26953125" style="3" customWidth="1"/>
    <col min="1004" max="1004" width="12" style="3" customWidth="1"/>
    <col min="1005" max="1005" width="13.453125" style="3" customWidth="1"/>
    <col min="1006" max="1006" width="19.81640625" style="3" customWidth="1"/>
    <col min="1007" max="1254" width="9.1796875" style="3"/>
    <col min="1255" max="1255" width="4.453125" style="3" customWidth="1"/>
    <col min="1256" max="1256" width="43.81640625" style="3" customWidth="1"/>
    <col min="1257" max="1257" width="11.81640625" style="3" customWidth="1"/>
    <col min="1258" max="1258" width="9.54296875" style="3" customWidth="1"/>
    <col min="1259" max="1259" width="12.26953125" style="3" customWidth="1"/>
    <col min="1260" max="1260" width="12" style="3" customWidth="1"/>
    <col min="1261" max="1261" width="13.453125" style="3" customWidth="1"/>
    <col min="1262" max="1262" width="19.81640625" style="3" customWidth="1"/>
    <col min="1263" max="1510" width="9.1796875" style="3"/>
    <col min="1511" max="1511" width="4.453125" style="3" customWidth="1"/>
    <col min="1512" max="1512" width="43.81640625" style="3" customWidth="1"/>
    <col min="1513" max="1513" width="11.81640625" style="3" customWidth="1"/>
    <col min="1514" max="1514" width="9.54296875" style="3" customWidth="1"/>
    <col min="1515" max="1515" width="12.26953125" style="3" customWidth="1"/>
    <col min="1516" max="1516" width="12" style="3" customWidth="1"/>
    <col min="1517" max="1517" width="13.453125" style="3" customWidth="1"/>
    <col min="1518" max="1518" width="19.81640625" style="3" customWidth="1"/>
    <col min="1519" max="1766" width="9.1796875" style="3"/>
    <col min="1767" max="1767" width="4.453125" style="3" customWidth="1"/>
    <col min="1768" max="1768" width="43.81640625" style="3" customWidth="1"/>
    <col min="1769" max="1769" width="11.81640625" style="3" customWidth="1"/>
    <col min="1770" max="1770" width="9.54296875" style="3" customWidth="1"/>
    <col min="1771" max="1771" width="12.26953125" style="3" customWidth="1"/>
    <col min="1772" max="1772" width="12" style="3" customWidth="1"/>
    <col min="1773" max="1773" width="13.453125" style="3" customWidth="1"/>
    <col min="1774" max="1774" width="19.81640625" style="3" customWidth="1"/>
    <col min="1775" max="2022" width="9.1796875" style="3"/>
    <col min="2023" max="2023" width="4.453125" style="3" customWidth="1"/>
    <col min="2024" max="2024" width="43.81640625" style="3" customWidth="1"/>
    <col min="2025" max="2025" width="11.81640625" style="3" customWidth="1"/>
    <col min="2026" max="2026" width="9.54296875" style="3" customWidth="1"/>
    <col min="2027" max="2027" width="12.26953125" style="3" customWidth="1"/>
    <col min="2028" max="2028" width="12" style="3" customWidth="1"/>
    <col min="2029" max="2029" width="13.453125" style="3" customWidth="1"/>
    <col min="2030" max="2030" width="19.81640625" style="3" customWidth="1"/>
    <col min="2031" max="2278" width="9.1796875" style="3"/>
    <col min="2279" max="2279" width="4.453125" style="3" customWidth="1"/>
    <col min="2280" max="2280" width="43.81640625" style="3" customWidth="1"/>
    <col min="2281" max="2281" width="11.81640625" style="3" customWidth="1"/>
    <col min="2282" max="2282" width="9.54296875" style="3" customWidth="1"/>
    <col min="2283" max="2283" width="12.26953125" style="3" customWidth="1"/>
    <col min="2284" max="2284" width="12" style="3" customWidth="1"/>
    <col min="2285" max="2285" width="13.453125" style="3" customWidth="1"/>
    <col min="2286" max="2286" width="19.81640625" style="3" customWidth="1"/>
    <col min="2287" max="2534" width="9.1796875" style="3"/>
    <col min="2535" max="2535" width="4.453125" style="3" customWidth="1"/>
    <col min="2536" max="2536" width="43.81640625" style="3" customWidth="1"/>
    <col min="2537" max="2537" width="11.81640625" style="3" customWidth="1"/>
    <col min="2538" max="2538" width="9.54296875" style="3" customWidth="1"/>
    <col min="2539" max="2539" width="12.26953125" style="3" customWidth="1"/>
    <col min="2540" max="2540" width="12" style="3" customWidth="1"/>
    <col min="2541" max="2541" width="13.453125" style="3" customWidth="1"/>
    <col min="2542" max="2542" width="19.81640625" style="3" customWidth="1"/>
    <col min="2543" max="2790" width="9.1796875" style="3"/>
    <col min="2791" max="2791" width="4.453125" style="3" customWidth="1"/>
    <col min="2792" max="2792" width="43.81640625" style="3" customWidth="1"/>
    <col min="2793" max="2793" width="11.81640625" style="3" customWidth="1"/>
    <col min="2794" max="2794" width="9.54296875" style="3" customWidth="1"/>
    <col min="2795" max="2795" width="12.26953125" style="3" customWidth="1"/>
    <col min="2796" max="2796" width="12" style="3" customWidth="1"/>
    <col min="2797" max="2797" width="13.453125" style="3" customWidth="1"/>
    <col min="2798" max="2798" width="19.81640625" style="3" customWidth="1"/>
    <col min="2799" max="3046" width="9.1796875" style="3"/>
    <col min="3047" max="3047" width="4.453125" style="3" customWidth="1"/>
    <col min="3048" max="3048" width="43.81640625" style="3" customWidth="1"/>
    <col min="3049" max="3049" width="11.81640625" style="3" customWidth="1"/>
    <col min="3050" max="3050" width="9.54296875" style="3" customWidth="1"/>
    <col min="3051" max="3051" width="12.26953125" style="3" customWidth="1"/>
    <col min="3052" max="3052" width="12" style="3" customWidth="1"/>
    <col min="3053" max="3053" width="13.453125" style="3" customWidth="1"/>
    <col min="3054" max="3054" width="19.81640625" style="3" customWidth="1"/>
    <col min="3055" max="3302" width="9.1796875" style="3"/>
    <col min="3303" max="3303" width="4.453125" style="3" customWidth="1"/>
    <col min="3304" max="3304" width="43.81640625" style="3" customWidth="1"/>
    <col min="3305" max="3305" width="11.81640625" style="3" customWidth="1"/>
    <col min="3306" max="3306" width="9.54296875" style="3" customWidth="1"/>
    <col min="3307" max="3307" width="12.26953125" style="3" customWidth="1"/>
    <col min="3308" max="3308" width="12" style="3" customWidth="1"/>
    <col min="3309" max="3309" width="13.453125" style="3" customWidth="1"/>
    <col min="3310" max="3310" width="19.81640625" style="3" customWidth="1"/>
    <col min="3311" max="3558" width="9.1796875" style="3"/>
    <col min="3559" max="3559" width="4.453125" style="3" customWidth="1"/>
    <col min="3560" max="3560" width="43.81640625" style="3" customWidth="1"/>
    <col min="3561" max="3561" width="11.81640625" style="3" customWidth="1"/>
    <col min="3562" max="3562" width="9.54296875" style="3" customWidth="1"/>
    <col min="3563" max="3563" width="12.26953125" style="3" customWidth="1"/>
    <col min="3564" max="3564" width="12" style="3" customWidth="1"/>
    <col min="3565" max="3565" width="13.453125" style="3" customWidth="1"/>
    <col min="3566" max="3566" width="19.81640625" style="3" customWidth="1"/>
    <col min="3567" max="3814" width="9.1796875" style="3"/>
    <col min="3815" max="3815" width="4.453125" style="3" customWidth="1"/>
    <col min="3816" max="3816" width="43.81640625" style="3" customWidth="1"/>
    <col min="3817" max="3817" width="11.81640625" style="3" customWidth="1"/>
    <col min="3818" max="3818" width="9.54296875" style="3" customWidth="1"/>
    <col min="3819" max="3819" width="12.26953125" style="3" customWidth="1"/>
    <col min="3820" max="3820" width="12" style="3" customWidth="1"/>
    <col min="3821" max="3821" width="13.453125" style="3" customWidth="1"/>
    <col min="3822" max="3822" width="19.81640625" style="3" customWidth="1"/>
    <col min="3823" max="4070" width="9.1796875" style="3"/>
    <col min="4071" max="4071" width="4.453125" style="3" customWidth="1"/>
    <col min="4072" max="4072" width="43.81640625" style="3" customWidth="1"/>
    <col min="4073" max="4073" width="11.81640625" style="3" customWidth="1"/>
    <col min="4074" max="4074" width="9.54296875" style="3" customWidth="1"/>
    <col min="4075" max="4075" width="12.26953125" style="3" customWidth="1"/>
    <col min="4076" max="4076" width="12" style="3" customWidth="1"/>
    <col min="4077" max="4077" width="13.453125" style="3" customWidth="1"/>
    <col min="4078" max="4078" width="19.81640625" style="3" customWidth="1"/>
    <col min="4079" max="4326" width="9.1796875" style="3"/>
    <col min="4327" max="4327" width="4.453125" style="3" customWidth="1"/>
    <col min="4328" max="4328" width="43.81640625" style="3" customWidth="1"/>
    <col min="4329" max="4329" width="11.81640625" style="3" customWidth="1"/>
    <col min="4330" max="4330" width="9.54296875" style="3" customWidth="1"/>
    <col min="4331" max="4331" width="12.26953125" style="3" customWidth="1"/>
    <col min="4332" max="4332" width="12" style="3" customWidth="1"/>
    <col min="4333" max="4333" width="13.453125" style="3" customWidth="1"/>
    <col min="4334" max="4334" width="19.81640625" style="3" customWidth="1"/>
    <col min="4335" max="4582" width="9.1796875" style="3"/>
    <col min="4583" max="4583" width="4.453125" style="3" customWidth="1"/>
    <col min="4584" max="4584" width="43.81640625" style="3" customWidth="1"/>
    <col min="4585" max="4585" width="11.81640625" style="3" customWidth="1"/>
    <col min="4586" max="4586" width="9.54296875" style="3" customWidth="1"/>
    <col min="4587" max="4587" width="12.26953125" style="3" customWidth="1"/>
    <col min="4588" max="4588" width="12" style="3" customWidth="1"/>
    <col min="4589" max="4589" width="13.453125" style="3" customWidth="1"/>
    <col min="4590" max="4590" width="19.81640625" style="3" customWidth="1"/>
    <col min="4591" max="4838" width="9.1796875" style="3"/>
    <col min="4839" max="4839" width="4.453125" style="3" customWidth="1"/>
    <col min="4840" max="4840" width="43.81640625" style="3" customWidth="1"/>
    <col min="4841" max="4841" width="11.81640625" style="3" customWidth="1"/>
    <col min="4842" max="4842" width="9.54296875" style="3" customWidth="1"/>
    <col min="4843" max="4843" width="12.26953125" style="3" customWidth="1"/>
    <col min="4844" max="4844" width="12" style="3" customWidth="1"/>
    <col min="4845" max="4845" width="13.453125" style="3" customWidth="1"/>
    <col min="4846" max="4846" width="19.81640625" style="3" customWidth="1"/>
    <col min="4847" max="5094" width="9.1796875" style="3"/>
    <col min="5095" max="5095" width="4.453125" style="3" customWidth="1"/>
    <col min="5096" max="5096" width="43.81640625" style="3" customWidth="1"/>
    <col min="5097" max="5097" width="11.81640625" style="3" customWidth="1"/>
    <col min="5098" max="5098" width="9.54296875" style="3" customWidth="1"/>
    <col min="5099" max="5099" width="12.26953125" style="3" customWidth="1"/>
    <col min="5100" max="5100" width="12" style="3" customWidth="1"/>
    <col min="5101" max="5101" width="13.453125" style="3" customWidth="1"/>
    <col min="5102" max="5102" width="19.81640625" style="3" customWidth="1"/>
    <col min="5103" max="5350" width="9.1796875" style="3"/>
    <col min="5351" max="5351" width="4.453125" style="3" customWidth="1"/>
    <col min="5352" max="5352" width="43.81640625" style="3" customWidth="1"/>
    <col min="5353" max="5353" width="11.81640625" style="3" customWidth="1"/>
    <col min="5354" max="5354" width="9.54296875" style="3" customWidth="1"/>
    <col min="5355" max="5355" width="12.26953125" style="3" customWidth="1"/>
    <col min="5356" max="5356" width="12" style="3" customWidth="1"/>
    <col min="5357" max="5357" width="13.453125" style="3" customWidth="1"/>
    <col min="5358" max="5358" width="19.81640625" style="3" customWidth="1"/>
    <col min="5359" max="5606" width="9.1796875" style="3"/>
    <col min="5607" max="5607" width="4.453125" style="3" customWidth="1"/>
    <col min="5608" max="5608" width="43.81640625" style="3" customWidth="1"/>
    <col min="5609" max="5609" width="11.81640625" style="3" customWidth="1"/>
    <col min="5610" max="5610" width="9.54296875" style="3" customWidth="1"/>
    <col min="5611" max="5611" width="12.26953125" style="3" customWidth="1"/>
    <col min="5612" max="5612" width="12" style="3" customWidth="1"/>
    <col min="5613" max="5613" width="13.453125" style="3" customWidth="1"/>
    <col min="5614" max="5614" width="19.81640625" style="3" customWidth="1"/>
    <col min="5615" max="5862" width="9.1796875" style="3"/>
    <col min="5863" max="5863" width="4.453125" style="3" customWidth="1"/>
    <col min="5864" max="5864" width="43.81640625" style="3" customWidth="1"/>
    <col min="5865" max="5865" width="11.81640625" style="3" customWidth="1"/>
    <col min="5866" max="5866" width="9.54296875" style="3" customWidth="1"/>
    <col min="5867" max="5867" width="12.26953125" style="3" customWidth="1"/>
    <col min="5868" max="5868" width="12" style="3" customWidth="1"/>
    <col min="5869" max="5869" width="13.453125" style="3" customWidth="1"/>
    <col min="5870" max="5870" width="19.81640625" style="3" customWidth="1"/>
    <col min="5871" max="6118" width="9.1796875" style="3"/>
    <col min="6119" max="6119" width="4.453125" style="3" customWidth="1"/>
    <col min="6120" max="6120" width="43.81640625" style="3" customWidth="1"/>
    <col min="6121" max="6121" width="11.81640625" style="3" customWidth="1"/>
    <col min="6122" max="6122" width="9.54296875" style="3" customWidth="1"/>
    <col min="6123" max="6123" width="12.26953125" style="3" customWidth="1"/>
    <col min="6124" max="6124" width="12" style="3" customWidth="1"/>
    <col min="6125" max="6125" width="13.453125" style="3" customWidth="1"/>
    <col min="6126" max="6126" width="19.81640625" style="3" customWidth="1"/>
    <col min="6127" max="6374" width="9.1796875" style="3"/>
    <col min="6375" max="6375" width="4.453125" style="3" customWidth="1"/>
    <col min="6376" max="6376" width="43.81640625" style="3" customWidth="1"/>
    <col min="6377" max="6377" width="11.81640625" style="3" customWidth="1"/>
    <col min="6378" max="6378" width="9.54296875" style="3" customWidth="1"/>
    <col min="6379" max="6379" width="12.26953125" style="3" customWidth="1"/>
    <col min="6380" max="6380" width="12" style="3" customWidth="1"/>
    <col min="6381" max="6381" width="13.453125" style="3" customWidth="1"/>
    <col min="6382" max="6382" width="19.81640625" style="3" customWidth="1"/>
    <col min="6383" max="6630" width="9.1796875" style="3"/>
    <col min="6631" max="6631" width="4.453125" style="3" customWidth="1"/>
    <col min="6632" max="6632" width="43.81640625" style="3" customWidth="1"/>
    <col min="6633" max="6633" width="11.81640625" style="3" customWidth="1"/>
    <col min="6634" max="6634" width="9.54296875" style="3" customWidth="1"/>
    <col min="6635" max="6635" width="12.26953125" style="3" customWidth="1"/>
    <col min="6636" max="6636" width="12" style="3" customWidth="1"/>
    <col min="6637" max="6637" width="13.453125" style="3" customWidth="1"/>
    <col min="6638" max="6638" width="19.81640625" style="3" customWidth="1"/>
    <col min="6639" max="6886" width="9.1796875" style="3"/>
    <col min="6887" max="6887" width="4.453125" style="3" customWidth="1"/>
    <col min="6888" max="6888" width="43.81640625" style="3" customWidth="1"/>
    <col min="6889" max="6889" width="11.81640625" style="3" customWidth="1"/>
    <col min="6890" max="6890" width="9.54296875" style="3" customWidth="1"/>
    <col min="6891" max="6891" width="12.26953125" style="3" customWidth="1"/>
    <col min="6892" max="6892" width="12" style="3" customWidth="1"/>
    <col min="6893" max="6893" width="13.453125" style="3" customWidth="1"/>
    <col min="6894" max="6894" width="19.81640625" style="3" customWidth="1"/>
    <col min="6895" max="7142" width="9.1796875" style="3"/>
    <col min="7143" max="7143" width="4.453125" style="3" customWidth="1"/>
    <col min="7144" max="7144" width="43.81640625" style="3" customWidth="1"/>
    <col min="7145" max="7145" width="11.81640625" style="3" customWidth="1"/>
    <col min="7146" max="7146" width="9.54296875" style="3" customWidth="1"/>
    <col min="7147" max="7147" width="12.26953125" style="3" customWidth="1"/>
    <col min="7148" max="7148" width="12" style="3" customWidth="1"/>
    <col min="7149" max="7149" width="13.453125" style="3" customWidth="1"/>
    <col min="7150" max="7150" width="19.81640625" style="3" customWidth="1"/>
    <col min="7151" max="7398" width="9.1796875" style="3"/>
    <col min="7399" max="7399" width="4.453125" style="3" customWidth="1"/>
    <col min="7400" max="7400" width="43.81640625" style="3" customWidth="1"/>
    <col min="7401" max="7401" width="11.81640625" style="3" customWidth="1"/>
    <col min="7402" max="7402" width="9.54296875" style="3" customWidth="1"/>
    <col min="7403" max="7403" width="12.26953125" style="3" customWidth="1"/>
    <col min="7404" max="7404" width="12" style="3" customWidth="1"/>
    <col min="7405" max="7405" width="13.453125" style="3" customWidth="1"/>
    <col min="7406" max="7406" width="19.81640625" style="3" customWidth="1"/>
    <col min="7407" max="7654" width="9.1796875" style="3"/>
    <col min="7655" max="7655" width="4.453125" style="3" customWidth="1"/>
    <col min="7656" max="7656" width="43.81640625" style="3" customWidth="1"/>
    <col min="7657" max="7657" width="11.81640625" style="3" customWidth="1"/>
    <col min="7658" max="7658" width="9.54296875" style="3" customWidth="1"/>
    <col min="7659" max="7659" width="12.26953125" style="3" customWidth="1"/>
    <col min="7660" max="7660" width="12" style="3" customWidth="1"/>
    <col min="7661" max="7661" width="13.453125" style="3" customWidth="1"/>
    <col min="7662" max="7662" width="19.81640625" style="3" customWidth="1"/>
    <col min="7663" max="7910" width="9.1796875" style="3"/>
    <col min="7911" max="7911" width="4.453125" style="3" customWidth="1"/>
    <col min="7912" max="7912" width="43.81640625" style="3" customWidth="1"/>
    <col min="7913" max="7913" width="11.81640625" style="3" customWidth="1"/>
    <col min="7914" max="7914" width="9.54296875" style="3" customWidth="1"/>
    <col min="7915" max="7915" width="12.26953125" style="3" customWidth="1"/>
    <col min="7916" max="7916" width="12" style="3" customWidth="1"/>
    <col min="7917" max="7917" width="13.453125" style="3" customWidth="1"/>
    <col min="7918" max="7918" width="19.81640625" style="3" customWidth="1"/>
    <col min="7919" max="8166" width="9.1796875" style="3"/>
    <col min="8167" max="8167" width="4.453125" style="3" customWidth="1"/>
    <col min="8168" max="8168" width="43.81640625" style="3" customWidth="1"/>
    <col min="8169" max="8169" width="11.81640625" style="3" customWidth="1"/>
    <col min="8170" max="8170" width="9.54296875" style="3" customWidth="1"/>
    <col min="8171" max="8171" width="12.26953125" style="3" customWidth="1"/>
    <col min="8172" max="8172" width="12" style="3" customWidth="1"/>
    <col min="8173" max="8173" width="13.453125" style="3" customWidth="1"/>
    <col min="8174" max="8174" width="19.81640625" style="3" customWidth="1"/>
    <col min="8175" max="8422" width="9.1796875" style="3"/>
    <col min="8423" max="8423" width="4.453125" style="3" customWidth="1"/>
    <col min="8424" max="8424" width="43.81640625" style="3" customWidth="1"/>
    <col min="8425" max="8425" width="11.81640625" style="3" customWidth="1"/>
    <col min="8426" max="8426" width="9.54296875" style="3" customWidth="1"/>
    <col min="8427" max="8427" width="12.26953125" style="3" customWidth="1"/>
    <col min="8428" max="8428" width="12" style="3" customWidth="1"/>
    <col min="8429" max="8429" width="13.453125" style="3" customWidth="1"/>
    <col min="8430" max="8430" width="19.81640625" style="3" customWidth="1"/>
    <col min="8431" max="8678" width="9.1796875" style="3"/>
    <col min="8679" max="8679" width="4.453125" style="3" customWidth="1"/>
    <col min="8680" max="8680" width="43.81640625" style="3" customWidth="1"/>
    <col min="8681" max="8681" width="11.81640625" style="3" customWidth="1"/>
    <col min="8682" max="8682" width="9.54296875" style="3" customWidth="1"/>
    <col min="8683" max="8683" width="12.26953125" style="3" customWidth="1"/>
    <col min="8684" max="8684" width="12" style="3" customWidth="1"/>
    <col min="8685" max="8685" width="13.453125" style="3" customWidth="1"/>
    <col min="8686" max="8686" width="19.81640625" style="3" customWidth="1"/>
    <col min="8687" max="8934" width="9.1796875" style="3"/>
    <col min="8935" max="8935" width="4.453125" style="3" customWidth="1"/>
    <col min="8936" max="8936" width="43.81640625" style="3" customWidth="1"/>
    <col min="8937" max="8937" width="11.81640625" style="3" customWidth="1"/>
    <col min="8938" max="8938" width="9.54296875" style="3" customWidth="1"/>
    <col min="8939" max="8939" width="12.26953125" style="3" customWidth="1"/>
    <col min="8940" max="8940" width="12" style="3" customWidth="1"/>
    <col min="8941" max="8941" width="13.453125" style="3" customWidth="1"/>
    <col min="8942" max="8942" width="19.81640625" style="3" customWidth="1"/>
    <col min="8943" max="9190" width="9.1796875" style="3"/>
    <col min="9191" max="9191" width="4.453125" style="3" customWidth="1"/>
    <col min="9192" max="9192" width="43.81640625" style="3" customWidth="1"/>
    <col min="9193" max="9193" width="11.81640625" style="3" customWidth="1"/>
    <col min="9194" max="9194" width="9.54296875" style="3" customWidth="1"/>
    <col min="9195" max="9195" width="12.26953125" style="3" customWidth="1"/>
    <col min="9196" max="9196" width="12" style="3" customWidth="1"/>
    <col min="9197" max="9197" width="13.453125" style="3" customWidth="1"/>
    <col min="9198" max="9198" width="19.81640625" style="3" customWidth="1"/>
    <col min="9199" max="9446" width="9.1796875" style="3"/>
    <col min="9447" max="9447" width="4.453125" style="3" customWidth="1"/>
    <col min="9448" max="9448" width="43.81640625" style="3" customWidth="1"/>
    <col min="9449" max="9449" width="11.81640625" style="3" customWidth="1"/>
    <col min="9450" max="9450" width="9.54296875" style="3" customWidth="1"/>
    <col min="9451" max="9451" width="12.26953125" style="3" customWidth="1"/>
    <col min="9452" max="9452" width="12" style="3" customWidth="1"/>
    <col min="9453" max="9453" width="13.453125" style="3" customWidth="1"/>
    <col min="9454" max="9454" width="19.81640625" style="3" customWidth="1"/>
    <col min="9455" max="9702" width="9.1796875" style="3"/>
    <col min="9703" max="9703" width="4.453125" style="3" customWidth="1"/>
    <col min="9704" max="9704" width="43.81640625" style="3" customWidth="1"/>
    <col min="9705" max="9705" width="11.81640625" style="3" customWidth="1"/>
    <col min="9706" max="9706" width="9.54296875" style="3" customWidth="1"/>
    <col min="9707" max="9707" width="12.26953125" style="3" customWidth="1"/>
    <col min="9708" max="9708" width="12" style="3" customWidth="1"/>
    <col min="9709" max="9709" width="13.453125" style="3" customWidth="1"/>
    <col min="9710" max="9710" width="19.81640625" style="3" customWidth="1"/>
    <col min="9711" max="9958" width="9.1796875" style="3"/>
    <col min="9959" max="9959" width="4.453125" style="3" customWidth="1"/>
    <col min="9960" max="9960" width="43.81640625" style="3" customWidth="1"/>
    <col min="9961" max="9961" width="11.81640625" style="3" customWidth="1"/>
    <col min="9962" max="9962" width="9.54296875" style="3" customWidth="1"/>
    <col min="9963" max="9963" width="12.26953125" style="3" customWidth="1"/>
    <col min="9964" max="9964" width="12" style="3" customWidth="1"/>
    <col min="9965" max="9965" width="13.453125" style="3" customWidth="1"/>
    <col min="9966" max="9966" width="19.81640625" style="3" customWidth="1"/>
    <col min="9967" max="10214" width="9.1796875" style="3"/>
    <col min="10215" max="10215" width="4.453125" style="3" customWidth="1"/>
    <col min="10216" max="10216" width="43.81640625" style="3" customWidth="1"/>
    <col min="10217" max="10217" width="11.81640625" style="3" customWidth="1"/>
    <col min="10218" max="10218" width="9.54296875" style="3" customWidth="1"/>
    <col min="10219" max="10219" width="12.26953125" style="3" customWidth="1"/>
    <col min="10220" max="10220" width="12" style="3" customWidth="1"/>
    <col min="10221" max="10221" width="13.453125" style="3" customWidth="1"/>
    <col min="10222" max="10222" width="19.81640625" style="3" customWidth="1"/>
    <col min="10223" max="10470" width="9.1796875" style="3"/>
    <col min="10471" max="10471" width="4.453125" style="3" customWidth="1"/>
    <col min="10472" max="10472" width="43.81640625" style="3" customWidth="1"/>
    <col min="10473" max="10473" width="11.81640625" style="3" customWidth="1"/>
    <col min="10474" max="10474" width="9.54296875" style="3" customWidth="1"/>
    <col min="10475" max="10475" width="12.26953125" style="3" customWidth="1"/>
    <col min="10476" max="10476" width="12" style="3" customWidth="1"/>
    <col min="10477" max="10477" width="13.453125" style="3" customWidth="1"/>
    <col min="10478" max="10478" width="19.81640625" style="3" customWidth="1"/>
    <col min="10479" max="10726" width="9.1796875" style="3"/>
    <col min="10727" max="10727" width="4.453125" style="3" customWidth="1"/>
    <col min="10728" max="10728" width="43.81640625" style="3" customWidth="1"/>
    <col min="10729" max="10729" width="11.81640625" style="3" customWidth="1"/>
    <col min="10730" max="10730" width="9.54296875" style="3" customWidth="1"/>
    <col min="10731" max="10731" width="12.26953125" style="3" customWidth="1"/>
    <col min="10732" max="10732" width="12" style="3" customWidth="1"/>
    <col min="10733" max="10733" width="13.453125" style="3" customWidth="1"/>
    <col min="10734" max="10734" width="19.81640625" style="3" customWidth="1"/>
    <col min="10735" max="10982" width="9.1796875" style="3"/>
    <col min="10983" max="10983" width="4.453125" style="3" customWidth="1"/>
    <col min="10984" max="10984" width="43.81640625" style="3" customWidth="1"/>
    <col min="10985" max="10985" width="11.81640625" style="3" customWidth="1"/>
    <col min="10986" max="10986" width="9.54296875" style="3" customWidth="1"/>
    <col min="10987" max="10987" width="12.26953125" style="3" customWidth="1"/>
    <col min="10988" max="10988" width="12" style="3" customWidth="1"/>
    <col min="10989" max="10989" width="13.453125" style="3" customWidth="1"/>
    <col min="10990" max="10990" width="19.81640625" style="3" customWidth="1"/>
    <col min="10991" max="11238" width="9.1796875" style="3"/>
    <col min="11239" max="11239" width="4.453125" style="3" customWidth="1"/>
    <col min="11240" max="11240" width="43.81640625" style="3" customWidth="1"/>
    <col min="11241" max="11241" width="11.81640625" style="3" customWidth="1"/>
    <col min="11242" max="11242" width="9.54296875" style="3" customWidth="1"/>
    <col min="11243" max="11243" width="12.26953125" style="3" customWidth="1"/>
    <col min="11244" max="11244" width="12" style="3" customWidth="1"/>
    <col min="11245" max="11245" width="13.453125" style="3" customWidth="1"/>
    <col min="11246" max="11246" width="19.81640625" style="3" customWidth="1"/>
    <col min="11247" max="11494" width="9.1796875" style="3"/>
    <col min="11495" max="11495" width="4.453125" style="3" customWidth="1"/>
    <col min="11496" max="11496" width="43.81640625" style="3" customWidth="1"/>
    <col min="11497" max="11497" width="11.81640625" style="3" customWidth="1"/>
    <col min="11498" max="11498" width="9.54296875" style="3" customWidth="1"/>
    <col min="11499" max="11499" width="12.26953125" style="3" customWidth="1"/>
    <col min="11500" max="11500" width="12" style="3" customWidth="1"/>
    <col min="11501" max="11501" width="13.453125" style="3" customWidth="1"/>
    <col min="11502" max="11502" width="19.81640625" style="3" customWidth="1"/>
    <col min="11503" max="11750" width="9.1796875" style="3"/>
    <col min="11751" max="11751" width="4.453125" style="3" customWidth="1"/>
    <col min="11752" max="11752" width="43.81640625" style="3" customWidth="1"/>
    <col min="11753" max="11753" width="11.81640625" style="3" customWidth="1"/>
    <col min="11754" max="11754" width="9.54296875" style="3" customWidth="1"/>
    <col min="11755" max="11755" width="12.26953125" style="3" customWidth="1"/>
    <col min="11756" max="11756" width="12" style="3" customWidth="1"/>
    <col min="11757" max="11757" width="13.453125" style="3" customWidth="1"/>
    <col min="11758" max="11758" width="19.81640625" style="3" customWidth="1"/>
    <col min="11759" max="12006" width="9.1796875" style="3"/>
    <col min="12007" max="12007" width="4.453125" style="3" customWidth="1"/>
    <col min="12008" max="12008" width="43.81640625" style="3" customWidth="1"/>
    <col min="12009" max="12009" width="11.81640625" style="3" customWidth="1"/>
    <col min="12010" max="12010" width="9.54296875" style="3" customWidth="1"/>
    <col min="12011" max="12011" width="12.26953125" style="3" customWidth="1"/>
    <col min="12012" max="12012" width="12" style="3" customWidth="1"/>
    <col min="12013" max="12013" width="13.453125" style="3" customWidth="1"/>
    <col min="12014" max="12014" width="19.81640625" style="3" customWidth="1"/>
    <col min="12015" max="12262" width="9.1796875" style="3"/>
    <col min="12263" max="12263" width="4.453125" style="3" customWidth="1"/>
    <col min="12264" max="12264" width="43.81640625" style="3" customWidth="1"/>
    <col min="12265" max="12265" width="11.81640625" style="3" customWidth="1"/>
    <col min="12266" max="12266" width="9.54296875" style="3" customWidth="1"/>
    <col min="12267" max="12267" width="12.26953125" style="3" customWidth="1"/>
    <col min="12268" max="12268" width="12" style="3" customWidth="1"/>
    <col min="12269" max="12269" width="13.453125" style="3" customWidth="1"/>
    <col min="12270" max="12270" width="19.81640625" style="3" customWidth="1"/>
    <col min="12271" max="12518" width="9.1796875" style="3"/>
    <col min="12519" max="12519" width="4.453125" style="3" customWidth="1"/>
    <col min="12520" max="12520" width="43.81640625" style="3" customWidth="1"/>
    <col min="12521" max="12521" width="11.81640625" style="3" customWidth="1"/>
    <col min="12522" max="12522" width="9.54296875" style="3" customWidth="1"/>
    <col min="12523" max="12523" width="12.26953125" style="3" customWidth="1"/>
    <col min="12524" max="12524" width="12" style="3" customWidth="1"/>
    <col min="12525" max="12525" width="13.453125" style="3" customWidth="1"/>
    <col min="12526" max="12526" width="19.81640625" style="3" customWidth="1"/>
    <col min="12527" max="12774" width="9.1796875" style="3"/>
    <col min="12775" max="12775" width="4.453125" style="3" customWidth="1"/>
    <col min="12776" max="12776" width="43.81640625" style="3" customWidth="1"/>
    <col min="12777" max="12777" width="11.81640625" style="3" customWidth="1"/>
    <col min="12778" max="12778" width="9.54296875" style="3" customWidth="1"/>
    <col min="12779" max="12779" width="12.26953125" style="3" customWidth="1"/>
    <col min="12780" max="12780" width="12" style="3" customWidth="1"/>
    <col min="12781" max="12781" width="13.453125" style="3" customWidth="1"/>
    <col min="12782" max="12782" width="19.81640625" style="3" customWidth="1"/>
    <col min="12783" max="13030" width="9.1796875" style="3"/>
    <col min="13031" max="13031" width="4.453125" style="3" customWidth="1"/>
    <col min="13032" max="13032" width="43.81640625" style="3" customWidth="1"/>
    <col min="13033" max="13033" width="11.81640625" style="3" customWidth="1"/>
    <col min="13034" max="13034" width="9.54296875" style="3" customWidth="1"/>
    <col min="13035" max="13035" width="12.26953125" style="3" customWidth="1"/>
    <col min="13036" max="13036" width="12" style="3" customWidth="1"/>
    <col min="13037" max="13037" width="13.453125" style="3" customWidth="1"/>
    <col min="13038" max="13038" width="19.81640625" style="3" customWidth="1"/>
    <col min="13039" max="13286" width="9.1796875" style="3"/>
    <col min="13287" max="13287" width="4.453125" style="3" customWidth="1"/>
    <col min="13288" max="13288" width="43.81640625" style="3" customWidth="1"/>
    <col min="13289" max="13289" width="11.81640625" style="3" customWidth="1"/>
    <col min="13290" max="13290" width="9.54296875" style="3" customWidth="1"/>
    <col min="13291" max="13291" width="12.26953125" style="3" customWidth="1"/>
    <col min="13292" max="13292" width="12" style="3" customWidth="1"/>
    <col min="13293" max="13293" width="13.453125" style="3" customWidth="1"/>
    <col min="13294" max="13294" width="19.81640625" style="3" customWidth="1"/>
    <col min="13295" max="13542" width="9.1796875" style="3"/>
    <col min="13543" max="13543" width="4.453125" style="3" customWidth="1"/>
    <col min="13544" max="13544" width="43.81640625" style="3" customWidth="1"/>
    <col min="13545" max="13545" width="11.81640625" style="3" customWidth="1"/>
    <col min="13546" max="13546" width="9.54296875" style="3" customWidth="1"/>
    <col min="13547" max="13547" width="12.26953125" style="3" customWidth="1"/>
    <col min="13548" max="13548" width="12" style="3" customWidth="1"/>
    <col min="13549" max="13549" width="13.453125" style="3" customWidth="1"/>
    <col min="13550" max="13550" width="19.81640625" style="3" customWidth="1"/>
    <col min="13551" max="13798" width="9.1796875" style="3"/>
    <col min="13799" max="13799" width="4.453125" style="3" customWidth="1"/>
    <col min="13800" max="13800" width="43.81640625" style="3" customWidth="1"/>
    <col min="13801" max="13801" width="11.81640625" style="3" customWidth="1"/>
    <col min="13802" max="13802" width="9.54296875" style="3" customWidth="1"/>
    <col min="13803" max="13803" width="12.26953125" style="3" customWidth="1"/>
    <col min="13804" max="13804" width="12" style="3" customWidth="1"/>
    <col min="13805" max="13805" width="13.453125" style="3" customWidth="1"/>
    <col min="13806" max="13806" width="19.81640625" style="3" customWidth="1"/>
    <col min="13807" max="14054" width="9.1796875" style="3"/>
    <col min="14055" max="14055" width="4.453125" style="3" customWidth="1"/>
    <col min="14056" max="14056" width="43.81640625" style="3" customWidth="1"/>
    <col min="14057" max="14057" width="11.81640625" style="3" customWidth="1"/>
    <col min="14058" max="14058" width="9.54296875" style="3" customWidth="1"/>
    <col min="14059" max="14059" width="12.26953125" style="3" customWidth="1"/>
    <col min="14060" max="14060" width="12" style="3" customWidth="1"/>
    <col min="14061" max="14061" width="13.453125" style="3" customWidth="1"/>
    <col min="14062" max="14062" width="19.81640625" style="3" customWidth="1"/>
    <col min="14063" max="14310" width="9.1796875" style="3"/>
    <col min="14311" max="14311" width="4.453125" style="3" customWidth="1"/>
    <col min="14312" max="14312" width="43.81640625" style="3" customWidth="1"/>
    <col min="14313" max="14313" width="11.81640625" style="3" customWidth="1"/>
    <col min="14314" max="14314" width="9.54296875" style="3" customWidth="1"/>
    <col min="14315" max="14315" width="12.26953125" style="3" customWidth="1"/>
    <col min="14316" max="14316" width="12" style="3" customWidth="1"/>
    <col min="14317" max="14317" width="13.453125" style="3" customWidth="1"/>
    <col min="14318" max="14318" width="19.81640625" style="3" customWidth="1"/>
    <col min="14319" max="14566" width="9.1796875" style="3"/>
    <col min="14567" max="14567" width="4.453125" style="3" customWidth="1"/>
    <col min="14568" max="14568" width="43.81640625" style="3" customWidth="1"/>
    <col min="14569" max="14569" width="11.81640625" style="3" customWidth="1"/>
    <col min="14570" max="14570" width="9.54296875" style="3" customWidth="1"/>
    <col min="14571" max="14571" width="12.26953125" style="3" customWidth="1"/>
    <col min="14572" max="14572" width="12" style="3" customWidth="1"/>
    <col min="14573" max="14573" width="13.453125" style="3" customWidth="1"/>
    <col min="14574" max="14574" width="19.81640625" style="3" customWidth="1"/>
    <col min="14575" max="14822" width="9.1796875" style="3"/>
    <col min="14823" max="14823" width="4.453125" style="3" customWidth="1"/>
    <col min="14824" max="14824" width="43.81640625" style="3" customWidth="1"/>
    <col min="14825" max="14825" width="11.81640625" style="3" customWidth="1"/>
    <col min="14826" max="14826" width="9.54296875" style="3" customWidth="1"/>
    <col min="14827" max="14827" width="12.26953125" style="3" customWidth="1"/>
    <col min="14828" max="14828" width="12" style="3" customWidth="1"/>
    <col min="14829" max="14829" width="13.453125" style="3" customWidth="1"/>
    <col min="14830" max="14830" width="19.81640625" style="3" customWidth="1"/>
    <col min="14831" max="15078" width="9.1796875" style="3"/>
    <col min="15079" max="15079" width="4.453125" style="3" customWidth="1"/>
    <col min="15080" max="15080" width="43.81640625" style="3" customWidth="1"/>
    <col min="15081" max="15081" width="11.81640625" style="3" customWidth="1"/>
    <col min="15082" max="15082" width="9.54296875" style="3" customWidth="1"/>
    <col min="15083" max="15083" width="12.26953125" style="3" customWidth="1"/>
    <col min="15084" max="15084" width="12" style="3" customWidth="1"/>
    <col min="15085" max="15085" width="13.453125" style="3" customWidth="1"/>
    <col min="15086" max="15086" width="19.81640625" style="3" customWidth="1"/>
    <col min="15087" max="15334" width="9.1796875" style="3"/>
    <col min="15335" max="15335" width="4.453125" style="3" customWidth="1"/>
    <col min="15336" max="15336" width="43.81640625" style="3" customWidth="1"/>
    <col min="15337" max="15337" width="11.81640625" style="3" customWidth="1"/>
    <col min="15338" max="15338" width="9.54296875" style="3" customWidth="1"/>
    <col min="15339" max="15339" width="12.26953125" style="3" customWidth="1"/>
    <col min="15340" max="15340" width="12" style="3" customWidth="1"/>
    <col min="15341" max="15341" width="13.453125" style="3" customWidth="1"/>
    <col min="15342" max="15342" width="19.81640625" style="3" customWidth="1"/>
    <col min="15343" max="15590" width="9.1796875" style="3"/>
    <col min="15591" max="15591" width="4.453125" style="3" customWidth="1"/>
    <col min="15592" max="15592" width="43.81640625" style="3" customWidth="1"/>
    <col min="15593" max="15593" width="11.81640625" style="3" customWidth="1"/>
    <col min="15594" max="15594" width="9.54296875" style="3" customWidth="1"/>
    <col min="15595" max="15595" width="12.26953125" style="3" customWidth="1"/>
    <col min="15596" max="15596" width="12" style="3" customWidth="1"/>
    <col min="15597" max="15597" width="13.453125" style="3" customWidth="1"/>
    <col min="15598" max="15598" width="19.81640625" style="3" customWidth="1"/>
    <col min="15599" max="15846" width="9.1796875" style="3"/>
    <col min="15847" max="15847" width="4.453125" style="3" customWidth="1"/>
    <col min="15848" max="15848" width="43.81640625" style="3" customWidth="1"/>
    <col min="15849" max="15849" width="11.81640625" style="3" customWidth="1"/>
    <col min="15850" max="15850" width="9.54296875" style="3" customWidth="1"/>
    <col min="15851" max="15851" width="12.26953125" style="3" customWidth="1"/>
    <col min="15852" max="15852" width="12" style="3" customWidth="1"/>
    <col min="15853" max="15853" width="13.453125" style="3" customWidth="1"/>
    <col min="15854" max="15854" width="19.81640625" style="3" customWidth="1"/>
    <col min="15855" max="16102" width="9.1796875" style="3"/>
    <col min="16103" max="16103" width="4.453125" style="3" customWidth="1"/>
    <col min="16104" max="16104" width="43.81640625" style="3" customWidth="1"/>
    <col min="16105" max="16105" width="11.81640625" style="3" customWidth="1"/>
    <col min="16106" max="16106" width="9.54296875" style="3" customWidth="1"/>
    <col min="16107" max="16107" width="12.26953125" style="3" customWidth="1"/>
    <col min="16108" max="16108" width="12" style="3" customWidth="1"/>
    <col min="16109" max="16109" width="13.453125" style="3" customWidth="1"/>
    <col min="16110" max="16110" width="19.81640625" style="3" customWidth="1"/>
    <col min="16111" max="16384" width="9.1796875" style="3"/>
  </cols>
  <sheetData>
    <row r="1" spans="1:7" ht="24.75" customHeight="1">
      <c r="A1" s="50" t="s">
        <v>33</v>
      </c>
      <c r="B1" s="50"/>
      <c r="C1" s="50"/>
      <c r="D1" s="50"/>
      <c r="E1" s="50"/>
      <c r="F1" s="50"/>
      <c r="G1" s="50"/>
    </row>
    <row r="2" spans="1:7" ht="17.5">
      <c r="A2" s="50" t="s">
        <v>34</v>
      </c>
      <c r="B2" s="50"/>
      <c r="C2" s="50"/>
      <c r="D2" s="50"/>
      <c r="E2" s="50"/>
      <c r="F2" s="50"/>
      <c r="G2" s="50"/>
    </row>
    <row r="3" spans="1:7" ht="18">
      <c r="A3" s="52" t="s">
        <v>35</v>
      </c>
      <c r="B3" s="52"/>
      <c r="C3" s="52"/>
      <c r="D3" s="52"/>
      <c r="E3" s="52"/>
      <c r="F3" s="52"/>
      <c r="G3" s="52"/>
    </row>
    <row r="4" spans="1:7" ht="18.75" customHeight="1">
      <c r="A4" s="5"/>
      <c r="B4" s="53"/>
      <c r="C4" s="54"/>
      <c r="D4" s="54"/>
      <c r="E4" s="54"/>
      <c r="F4" s="54"/>
      <c r="G4" s="54"/>
    </row>
    <row r="5" spans="1:7" s="6" customFormat="1" ht="27.75" customHeight="1">
      <c r="A5" s="55" t="s">
        <v>0</v>
      </c>
      <c r="B5" s="55" t="s">
        <v>4</v>
      </c>
      <c r="C5" s="55" t="s">
        <v>5</v>
      </c>
      <c r="D5" s="55" t="s">
        <v>12</v>
      </c>
      <c r="E5" s="55" t="s">
        <v>13</v>
      </c>
      <c r="F5" s="51" t="s">
        <v>1</v>
      </c>
      <c r="G5" s="51"/>
    </row>
    <row r="6" spans="1:7" s="6" customFormat="1" ht="37.5" customHeight="1">
      <c r="A6" s="55"/>
      <c r="B6" s="55"/>
      <c r="C6" s="55"/>
      <c r="D6" s="55"/>
      <c r="E6" s="55"/>
      <c r="F6" s="34" t="s">
        <v>32</v>
      </c>
      <c r="G6" s="34" t="s">
        <v>11</v>
      </c>
    </row>
    <row r="7" spans="1:7" s="8" customFormat="1" ht="22" customHeight="1">
      <c r="A7" s="7">
        <v>1</v>
      </c>
      <c r="B7" s="18" t="s">
        <v>14</v>
      </c>
      <c r="C7" s="7"/>
      <c r="D7" s="19"/>
      <c r="E7" s="19"/>
      <c r="F7" s="15"/>
      <c r="G7" s="15"/>
    </row>
    <row r="8" spans="1:7" s="8" customFormat="1" ht="22" customHeight="1">
      <c r="A8" s="7"/>
      <c r="B8" s="18" t="s">
        <v>23</v>
      </c>
      <c r="C8" s="7"/>
      <c r="D8" s="19"/>
      <c r="E8" s="19"/>
      <c r="F8" s="15"/>
      <c r="G8" s="15"/>
    </row>
    <row r="9" spans="1:7" ht="22" customHeight="1">
      <c r="A9" s="9"/>
      <c r="B9" s="35" t="s">
        <v>16</v>
      </c>
      <c r="C9" s="9" t="s">
        <v>19</v>
      </c>
      <c r="D9" s="22">
        <v>10000</v>
      </c>
      <c r="E9" s="21">
        <v>5108</v>
      </c>
      <c r="F9" s="17">
        <f>+E9/5160*100</f>
        <v>98.992248062015506</v>
      </c>
      <c r="G9" s="17">
        <f>+E9/D9*100</f>
        <v>51.080000000000005</v>
      </c>
    </row>
    <row r="10" spans="1:7" ht="22" customHeight="1">
      <c r="A10" s="9"/>
      <c r="B10" s="35" t="s">
        <v>22</v>
      </c>
      <c r="C10" s="9" t="s">
        <v>19</v>
      </c>
      <c r="D10" s="22">
        <v>350</v>
      </c>
      <c r="E10" s="21">
        <v>76</v>
      </c>
      <c r="F10" s="17">
        <f>+E10/105*100</f>
        <v>72.38095238095238</v>
      </c>
      <c r="G10" s="17">
        <f>+E10/D10*100</f>
        <v>21.714285714285715</v>
      </c>
    </row>
    <row r="11" spans="1:7" s="8" customFormat="1" ht="22" customHeight="1">
      <c r="A11" s="7"/>
      <c r="B11" s="41" t="s">
        <v>24</v>
      </c>
      <c r="C11" s="7"/>
      <c r="D11" s="19"/>
      <c r="E11" s="36"/>
      <c r="F11" s="15"/>
      <c r="G11" s="15"/>
    </row>
    <row r="12" spans="1:7" ht="22" customHeight="1">
      <c r="A12" s="9"/>
      <c r="B12" s="35" t="s">
        <v>25</v>
      </c>
      <c r="C12" s="9" t="s">
        <v>28</v>
      </c>
      <c r="D12" s="22">
        <v>950</v>
      </c>
      <c r="E12" s="21">
        <v>902</v>
      </c>
      <c r="F12" s="17">
        <f>+E12/935*100</f>
        <v>96.470588235294116</v>
      </c>
      <c r="G12" s="17">
        <f t="shared" ref="G12:G15" si="0">+E12/D12*100</f>
        <v>94.94736842105263</v>
      </c>
    </row>
    <row r="13" spans="1:7" ht="22" customHeight="1">
      <c r="A13" s="9"/>
      <c r="B13" s="35" t="s">
        <v>26</v>
      </c>
      <c r="C13" s="9" t="s">
        <v>28</v>
      </c>
      <c r="D13" s="22">
        <v>35000</v>
      </c>
      <c r="E13" s="21">
        <v>34986</v>
      </c>
      <c r="F13" s="17">
        <f>+E13/35568*100</f>
        <v>98.363697705802963</v>
      </c>
      <c r="G13" s="17">
        <f t="shared" si="0"/>
        <v>99.960000000000008</v>
      </c>
    </row>
    <row r="14" spans="1:7" ht="22" customHeight="1">
      <c r="A14" s="9"/>
      <c r="B14" s="35" t="s">
        <v>27</v>
      </c>
      <c r="C14" s="9" t="s">
        <v>28</v>
      </c>
      <c r="D14" s="22">
        <v>12000</v>
      </c>
      <c r="E14" s="21">
        <v>8662</v>
      </c>
      <c r="F14" s="17">
        <f>+E14/9856*100</f>
        <v>87.88555194805194</v>
      </c>
      <c r="G14" s="17">
        <f t="shared" si="0"/>
        <v>72.183333333333337</v>
      </c>
    </row>
    <row r="15" spans="1:7" ht="22" customHeight="1">
      <c r="A15" s="9"/>
      <c r="B15" s="35" t="s">
        <v>31</v>
      </c>
      <c r="C15" s="9" t="s">
        <v>20</v>
      </c>
      <c r="D15" s="22">
        <v>6650</v>
      </c>
      <c r="E15" s="40">
        <v>461.4</v>
      </c>
      <c r="F15" s="17">
        <f>+E15/433*100</f>
        <v>106.55889145496535</v>
      </c>
      <c r="G15" s="17">
        <f t="shared" si="0"/>
        <v>6.9383458646616534</v>
      </c>
    </row>
    <row r="16" spans="1:7" s="8" customFormat="1" ht="22" customHeight="1">
      <c r="A16" s="7">
        <v>2</v>
      </c>
      <c r="B16" s="23" t="s">
        <v>29</v>
      </c>
      <c r="C16" s="7"/>
      <c r="D16" s="33"/>
      <c r="E16" s="31"/>
      <c r="F16" s="15"/>
      <c r="G16" s="15"/>
    </row>
    <row r="17" spans="1:7" ht="22" customHeight="1">
      <c r="A17" s="9"/>
      <c r="B17" s="20" t="s">
        <v>30</v>
      </c>
      <c r="C17" s="9" t="s">
        <v>19</v>
      </c>
      <c r="D17" s="29">
        <v>950</v>
      </c>
      <c r="E17" s="21">
        <v>96</v>
      </c>
      <c r="F17" s="17">
        <f>+E17/80*100</f>
        <v>120</v>
      </c>
      <c r="G17" s="17">
        <f>+E17/D17*100</f>
        <v>10.105263157894736</v>
      </c>
    </row>
    <row r="18" spans="1:7" s="8" customFormat="1" ht="22" customHeight="1">
      <c r="A18" s="7">
        <v>3</v>
      </c>
      <c r="B18" s="23" t="s">
        <v>15</v>
      </c>
      <c r="C18" s="7"/>
      <c r="D18" s="33"/>
      <c r="E18" s="31"/>
      <c r="F18" s="15"/>
      <c r="G18" s="15"/>
    </row>
    <row r="19" spans="1:7" ht="22" customHeight="1">
      <c r="A19" s="9"/>
      <c r="B19" s="20" t="s">
        <v>17</v>
      </c>
      <c r="C19" s="9" t="s">
        <v>20</v>
      </c>
      <c r="D19" s="29">
        <v>98000</v>
      </c>
      <c r="E19" s="21">
        <v>5300</v>
      </c>
      <c r="F19" s="17">
        <f>+E19/3300*100</f>
        <v>160.60606060606059</v>
      </c>
      <c r="G19" s="17">
        <f>+E19/D19*100</f>
        <v>5.4081632653061229</v>
      </c>
    </row>
    <row r="20" spans="1:7" ht="22" customHeight="1">
      <c r="A20" s="9"/>
      <c r="B20" s="20" t="s">
        <v>3</v>
      </c>
      <c r="C20" s="9" t="s">
        <v>20</v>
      </c>
      <c r="D20" s="29">
        <v>4100</v>
      </c>
      <c r="E20" s="21">
        <v>200</v>
      </c>
      <c r="F20" s="17">
        <f>+E20/190*100</f>
        <v>105.26315789473684</v>
      </c>
      <c r="G20" s="17">
        <f>+E20/D20*100</f>
        <v>4.8780487804878048</v>
      </c>
    </row>
    <row r="21" spans="1:7" s="11" customFormat="1" ht="22" customHeight="1">
      <c r="A21" s="10">
        <v>4</v>
      </c>
      <c r="B21" s="25" t="s">
        <v>18</v>
      </c>
      <c r="C21" s="12"/>
      <c r="D21" s="28"/>
      <c r="E21" s="39"/>
      <c r="F21" s="26"/>
      <c r="G21" s="15"/>
    </row>
    <row r="22" spans="1:7" s="13" customFormat="1" ht="22" customHeight="1">
      <c r="A22" s="12"/>
      <c r="B22" s="27" t="s">
        <v>9</v>
      </c>
      <c r="C22" s="12" t="s">
        <v>2</v>
      </c>
      <c r="D22" s="32">
        <v>200.05</v>
      </c>
      <c r="E22" s="38">
        <v>11.395</v>
      </c>
      <c r="F22" s="26">
        <f>+E22/20.784*100</f>
        <v>54.825827559661278</v>
      </c>
      <c r="G22" s="17">
        <f>+E22/D22*100</f>
        <v>5.6960759810047481</v>
      </c>
    </row>
    <row r="23" spans="1:7" s="13" customFormat="1" ht="22" customHeight="1">
      <c r="A23" s="12"/>
      <c r="B23" s="27" t="s">
        <v>10</v>
      </c>
      <c r="C23" s="12" t="s">
        <v>2</v>
      </c>
      <c r="D23" s="32">
        <v>734.21400000000006</v>
      </c>
      <c r="E23" s="38">
        <v>39.622999999999998</v>
      </c>
      <c r="F23" s="26">
        <f>+E23/46.81*100</f>
        <v>84.646443067720568</v>
      </c>
      <c r="G23" s="17">
        <f>+E23/D23*100</f>
        <v>5.3966554710207104</v>
      </c>
    </row>
    <row r="24" spans="1:7" ht="22" customHeight="1">
      <c r="A24" s="7">
        <v>5</v>
      </c>
      <c r="B24" s="25" t="s">
        <v>21</v>
      </c>
      <c r="C24" s="9"/>
      <c r="D24" s="24"/>
      <c r="E24" s="24"/>
      <c r="F24" s="26"/>
      <c r="G24" s="15"/>
    </row>
    <row r="25" spans="1:7" ht="22" customHeight="1">
      <c r="A25" s="9"/>
      <c r="B25" s="27" t="s">
        <v>6</v>
      </c>
      <c r="C25" s="12" t="s">
        <v>2</v>
      </c>
      <c r="D25" s="42">
        <f>+D26+D27</f>
        <v>156.64699999999999</v>
      </c>
      <c r="E25" s="24">
        <f>+E26+E27</f>
        <v>5</v>
      </c>
      <c r="F25" s="26">
        <f>+E25/2.3*100</f>
        <v>217.39130434782612</v>
      </c>
      <c r="G25" s="17">
        <f t="shared" ref="G25:G26" si="1">+E25/D25*100</f>
        <v>3.1918900457717032</v>
      </c>
    </row>
    <row r="26" spans="1:7" ht="22" customHeight="1">
      <c r="A26" s="9"/>
      <c r="B26" s="27" t="s">
        <v>7</v>
      </c>
      <c r="C26" s="12" t="s">
        <v>2</v>
      </c>
      <c r="D26" s="42">
        <v>54.819000000000003</v>
      </c>
      <c r="E26" s="29">
        <v>0</v>
      </c>
      <c r="F26" s="48">
        <v>0</v>
      </c>
      <c r="G26" s="37">
        <f t="shared" si="1"/>
        <v>0</v>
      </c>
    </row>
    <row r="27" spans="1:7" ht="22" customHeight="1">
      <c r="A27" s="14"/>
      <c r="B27" s="44" t="s">
        <v>8</v>
      </c>
      <c r="C27" s="45" t="s">
        <v>2</v>
      </c>
      <c r="D27" s="46">
        <v>101.828</v>
      </c>
      <c r="E27" s="47">
        <v>5</v>
      </c>
      <c r="F27" s="49">
        <f>+E27/2.3*100</f>
        <v>217.39130434782612</v>
      </c>
      <c r="G27" s="30">
        <f>+E27/D27*100</f>
        <v>4.9102407982087444</v>
      </c>
    </row>
    <row r="28" spans="1:7">
      <c r="A28" s="43"/>
    </row>
  </sheetData>
  <mergeCells count="10">
    <mergeCell ref="A1:G1"/>
    <mergeCell ref="F5:G5"/>
    <mergeCell ref="A2:G2"/>
    <mergeCell ref="A3:G3"/>
    <mergeCell ref="B4:G4"/>
    <mergeCell ref="A5:A6"/>
    <mergeCell ref="B5:B6"/>
    <mergeCell ref="C5:C6"/>
    <mergeCell ref="E5:E6"/>
    <mergeCell ref="D5:D6"/>
  </mergeCells>
  <pageMargins left="0.5" right="0.3" top="0.6" bottom="0.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 2019</cp:lastModifiedBy>
  <cp:lastPrinted>2024-03-19T04:09:46Z</cp:lastPrinted>
  <dcterms:created xsi:type="dcterms:W3CDTF">2022-02-24T04:09:18Z</dcterms:created>
  <dcterms:modified xsi:type="dcterms:W3CDTF">2025-01-24T05:26:21Z</dcterms:modified>
</cp:coreProperties>
</file>