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AN VAN BAN\VB DI\"/>
    </mc:Choice>
  </mc:AlternateContent>
  <xr:revisionPtr revIDLastSave="0" documentId="8_{9215DAF6-63D3-4768-82A1-C0337D0694C7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Kangatang" sheetId="22" state="veryHidden" r:id="rId1"/>
    <sheet name="DS TT09.2019" sheetId="24" r:id="rId2"/>
    <sheet name="DS TT02.2022" sheetId="25" r:id="rId3"/>
    <sheet name="DS TT11.2023" sheetId="26" r:id="rId4"/>
  </sheets>
  <definedNames>
    <definedName name="_Hlk141685243" localSheetId="2">'DS TT02.2022'!#REF!</definedName>
    <definedName name="_Hlk141685243" localSheetId="1">'DS TT09.2019'!#REF!</definedName>
    <definedName name="_Hlk141685243" localSheetId="3">'DS TT11.2023'!#REF!</definedName>
    <definedName name="loai_1" localSheetId="2">'DS TT02.2022'!#REF!</definedName>
    <definedName name="loai_1" localSheetId="1">'DS TT09.2019'!#REF!</definedName>
    <definedName name="loai_1" localSheetId="3">'DS TT11.2023'!#REF!</definedName>
    <definedName name="loai_1_name" localSheetId="2">'DS TT02.2022'!#REF!</definedName>
    <definedName name="loai_1_name" localSheetId="1">'DS TT09.2019'!#REF!</definedName>
    <definedName name="loai_1_name" localSheetId="3">'DS TT11.2023'!#REF!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1" i="24" l="1"/>
  <c r="G120" i="24"/>
  <c r="G119" i="24"/>
  <c r="G118" i="25" l="1"/>
  <c r="G117" i="24"/>
  <c r="G116" i="24"/>
  <c r="G115" i="24"/>
  <c r="G114" i="24"/>
  <c r="G113" i="24"/>
  <c r="G112" i="24"/>
  <c r="G111" i="24"/>
  <c r="G110" i="24"/>
  <c r="G109" i="24"/>
  <c r="G104" i="24" l="1"/>
  <c r="G103" i="24"/>
  <c r="G102" i="24"/>
  <c r="G101" i="24"/>
  <c r="G100" i="24"/>
  <c r="G99" i="24"/>
  <c r="G98" i="24"/>
  <c r="G97" i="24"/>
  <c r="G96" i="24"/>
  <c r="G93" i="24"/>
  <c r="G92" i="24"/>
  <c r="G91" i="24"/>
  <c r="G90" i="24"/>
  <c r="G89" i="24"/>
  <c r="G88" i="24"/>
  <c r="G87" i="24"/>
  <c r="G84" i="24"/>
  <c r="G83" i="24"/>
  <c r="G82" i="24"/>
  <c r="G81" i="24"/>
  <c r="G71" i="25"/>
  <c r="G71" i="24"/>
  <c r="G56" i="24"/>
  <c r="G54" i="24"/>
  <c r="G33" i="24" l="1"/>
  <c r="G118" i="26" l="1"/>
  <c r="G114" i="26"/>
  <c r="G101" i="26"/>
  <c r="G90" i="26"/>
  <c r="G81" i="26"/>
  <c r="G71" i="26"/>
  <c r="G68" i="26"/>
  <c r="G62" i="26"/>
  <c r="E54" i="26"/>
  <c r="E52" i="26"/>
  <c r="G50" i="26"/>
  <c r="G43" i="26"/>
  <c r="G42" i="26"/>
  <c r="G37" i="26" s="1"/>
  <c r="G27" i="26"/>
  <c r="G12" i="26"/>
  <c r="G7" i="26"/>
  <c r="G122" i="25"/>
  <c r="G105" i="25"/>
  <c r="G94" i="25"/>
  <c r="G85" i="25"/>
  <c r="G75" i="25"/>
  <c r="G65" i="25"/>
  <c r="E56" i="25"/>
  <c r="E54" i="25"/>
  <c r="G52" i="25"/>
  <c r="G45" i="25"/>
  <c r="G39" i="25"/>
  <c r="G29" i="25"/>
  <c r="G13" i="25"/>
  <c r="G8" i="25"/>
  <c r="G125" i="26" l="1"/>
  <c r="G129" i="25"/>
  <c r="G122" i="24"/>
  <c r="G118" i="24"/>
  <c r="G105" i="24"/>
  <c r="G94" i="24"/>
  <c r="G85" i="24"/>
  <c r="G75" i="24"/>
  <c r="G65" i="24"/>
  <c r="E56" i="24"/>
  <c r="E54" i="24"/>
  <c r="G52" i="24"/>
  <c r="G45" i="24"/>
  <c r="G39" i="24"/>
  <c r="G29" i="24"/>
  <c r="G13" i="24"/>
  <c r="G8" i="24"/>
  <c r="G129" i="24" l="1"/>
</calcChain>
</file>

<file path=xl/sharedStrings.xml><?xml version="1.0" encoding="utf-8"?>
<sst xmlns="http://schemas.openxmlformats.org/spreadsheetml/2006/main" count="1148" uniqueCount="258">
  <si>
    <t>Họ và tên</t>
  </si>
  <si>
    <t>STT</t>
  </si>
  <si>
    <t>Ngày tháng năm sinh</t>
  </si>
  <si>
    <t>Ghi chú</t>
  </si>
  <si>
    <t>Chức vụ trước khi nghỉ việc</t>
  </si>
  <si>
    <t>UBND xã Phổ Châu</t>
  </si>
  <si>
    <t>Trần Phụng</t>
  </si>
  <si>
    <t>Lữ Ngọc Khánh</t>
  </si>
  <si>
    <t>UBND phường Phổ Thạnh</t>
  </si>
  <si>
    <t>UBND xã Phổ Khánh</t>
  </si>
  <si>
    <t>UBND xã Phổ Cường</t>
  </si>
  <si>
    <t>UBND phường Phổ Hòa</t>
  </si>
  <si>
    <t>UBND Phường Nguyễn Nghiêm</t>
  </si>
  <si>
    <t>UBND xã Phổ Phong</t>
  </si>
  <si>
    <t>Nguyễn Quáng</t>
  </si>
  <si>
    <t>Huỳnh Thị Cẩm</t>
  </si>
  <si>
    <t>Trần Thị Học</t>
  </si>
  <si>
    <t>Nguyễn Thanh Vân</t>
  </si>
  <si>
    <t>Trần Thị Sơn</t>
  </si>
  <si>
    <t>Nguyễn Thị Đệ</t>
  </si>
  <si>
    <t>Đặng Thế Thung</t>
  </si>
  <si>
    <t>Phạm Thị Tám</t>
  </si>
  <si>
    <t>Phạm Đông</t>
  </si>
  <si>
    <t>Nguyễn Phi Thường</t>
  </si>
  <si>
    <t>Hội Trưởng Phụ Nữ</t>
  </si>
  <si>
    <t>VHXH</t>
  </si>
  <si>
    <t>Hội Phó Phụ Nữ</t>
  </si>
  <si>
    <t>Cán Bộ xã</t>
  </si>
  <si>
    <t>CT.Mặt Trận</t>
  </si>
  <si>
    <t>Phó BT ĐTN</t>
  </si>
  <si>
    <t>Thi Đua KT</t>
  </si>
  <si>
    <t>Phó bí thư</t>
  </si>
  <si>
    <t>Huỳnh Tấn Ích</t>
  </si>
  <si>
    <t>Đồng Văn Bích</t>
  </si>
  <si>
    <t>Hoàn Quốc Lạc</t>
  </si>
  <si>
    <t>Huỳnh Chí Thanh</t>
  </si>
  <si>
    <t>Nguyễn Thị Hường</t>
  </si>
  <si>
    <t>Lê Buôn</t>
  </si>
  <si>
    <t>Giao liên</t>
  </si>
  <si>
    <t>UBND phường Phổ Quang</t>
  </si>
  <si>
    <t>UBND phường Phổ Vinh</t>
  </si>
  <si>
    <t>UBND phường Phổ Minh</t>
  </si>
  <si>
    <t>UBND phường Phổ Ninh</t>
  </si>
  <si>
    <t>UBND phường Phổ Văn</t>
  </si>
  <si>
    <t>UBND xã Phổ Nhơn</t>
  </si>
  <si>
    <t>UBND xã Phổ Thuận</t>
  </si>
  <si>
    <t>UBND xã Phổ An</t>
  </si>
  <si>
    <t>Nguyễn Thanh Sửu</t>
  </si>
  <si>
    <t>Huỳnh Kiên</t>
  </si>
  <si>
    <t>Võ Triết</t>
  </si>
  <si>
    <t>Đặng Thành Long</t>
  </si>
  <si>
    <t>Nguyễn Thị Xuyến</t>
  </si>
  <si>
    <t>Bùi Ngọc Lược</t>
  </si>
  <si>
    <t>Nguyễn Huy Khương</t>
  </si>
  <si>
    <t>Nguyễn Thị Ngọc A</t>
  </si>
  <si>
    <t>Nguyễn Thị Bích Liên</t>
  </si>
  <si>
    <t>PhạmThị Chín</t>
  </si>
  <si>
    <t>Nguyễn Thị Nên</t>
  </si>
  <si>
    <t>Nguyễn Thị Lãnh</t>
  </si>
  <si>
    <t>Bí thư</t>
  </si>
  <si>
    <t>PCT. UBND</t>
  </si>
  <si>
    <t>VH-XH</t>
  </si>
  <si>
    <t>CT. HPN</t>
  </si>
  <si>
    <t>GTTL</t>
  </si>
  <si>
    <t>Xã Đội Phó</t>
  </si>
  <si>
    <t>PCT. HPN</t>
  </si>
  <si>
    <t xml:space="preserve">Đỗ Đức Thắng </t>
  </si>
  <si>
    <t>Trần Thị Lựu</t>
  </si>
  <si>
    <t xml:space="preserve">Đinh Thị Hồng Đào </t>
  </si>
  <si>
    <t xml:space="preserve">Võ Tiến Sỹ </t>
  </si>
  <si>
    <t xml:space="preserve">Đỗ Thà </t>
  </si>
  <si>
    <t>Nguyễn Thị Cẩn</t>
  </si>
  <si>
    <t xml:space="preserve">Nguyễn Thị Mười </t>
  </si>
  <si>
    <t>Bùi Văn Liễm</t>
  </si>
  <si>
    <t>CT.HPN xã</t>
  </si>
  <si>
    <t>Nguyễn Thị Cầy</t>
  </si>
  <si>
    <t>20/10/1940</t>
  </si>
  <si>
    <t>Phạm Ngọc Xân</t>
  </si>
  <si>
    <t>Nguyễn Xiêm</t>
  </si>
  <si>
    <t>Võ Hữu Trường</t>
  </si>
  <si>
    <t>Trần Thanh Sơn</t>
  </si>
  <si>
    <t>Võ Thị Hiền</t>
  </si>
  <si>
    <t>Lê Thịu Xuân</t>
  </si>
  <si>
    <t>Ngô Thị Mỹ</t>
  </si>
  <si>
    <t>Nguyễn Văn Tư</t>
  </si>
  <si>
    <t>Nguyễn Đình Viện</t>
  </si>
  <si>
    <t>CT. UBND</t>
  </si>
  <si>
    <t>PBT. Đảng ủy</t>
  </si>
  <si>
    <t>PCT.UBND</t>
  </si>
  <si>
    <t>xã Đội Trưởng</t>
  </si>
  <si>
    <t>Hội trưởng PN</t>
  </si>
  <si>
    <t>CT Hội ND</t>
  </si>
  <si>
    <t>Tài chính xã</t>
  </si>
  <si>
    <t>Nguyễn Thanh Xuân</t>
  </si>
  <si>
    <t>Võ  Ngọc Đáng</t>
  </si>
  <si>
    <t>Nguyễn Ngọc Thanh</t>
  </si>
  <si>
    <t>Nguyễn Ngọc Đành</t>
  </si>
  <si>
    <t>Bùi  Thông</t>
  </si>
  <si>
    <t>Nguyễn Xuân Hoà</t>
  </si>
  <si>
    <t>Trần Thị  Hương</t>
  </si>
  <si>
    <t>Lê Thị  Loan</t>
  </si>
  <si>
    <t>Lê Thị Xướng</t>
  </si>
  <si>
    <t>Võ Thị  Nga</t>
  </si>
  <si>
    <t>Đặng  Bảy</t>
  </si>
  <si>
    <t>Trần Thị Hồng Tư</t>
  </si>
  <si>
    <t>Nguyễn Thị Ngọ</t>
  </si>
  <si>
    <t>Hồ Thị  Hạng</t>
  </si>
  <si>
    <t>Trưởng An ninh</t>
  </si>
  <si>
    <t>Uỷ viên Thư ký</t>
  </si>
  <si>
    <t>Phó An ninh</t>
  </si>
  <si>
    <t>CT- Nông dân</t>
  </si>
  <si>
    <t>TB Nông hội</t>
  </si>
  <si>
    <t xml:space="preserve"> TB Nông hội</t>
  </si>
  <si>
    <t>Xã đội phó</t>
  </si>
  <si>
    <t>Hội phó Phụ nữ</t>
  </si>
  <si>
    <t>Trưởng ban Y tế</t>
  </si>
  <si>
    <t>Phó Nông hội</t>
  </si>
  <si>
    <t>Y tế xã</t>
  </si>
  <si>
    <t>Hội trưởng Phụ nữ</t>
  </si>
  <si>
    <t>Hội trưởng phụ nữ</t>
  </si>
  <si>
    <t>Mai Thị Xuyến</t>
  </si>
  <si>
    <t>Nguyễn Thị Nghị</t>
  </si>
  <si>
    <t>Đỗ Thị Nễ</t>
  </si>
  <si>
    <t>Võ Thị Thanh</t>
  </si>
  <si>
    <t>Nguyễn Văn Đích</t>
  </si>
  <si>
    <t>CT Hội phụ nữ</t>
  </si>
  <si>
    <t>CT. UBMT</t>
  </si>
  <si>
    <t>Nguyễn Thị Chín</t>
  </si>
  <si>
    <t>Nguyễn Thị Phước</t>
  </si>
  <si>
    <t>Võ Văn Phúc</t>
  </si>
  <si>
    <t>Nguyễn Văn Lộc</t>
  </si>
  <si>
    <t>Chủ tịch UBND</t>
  </si>
  <si>
    <t>Huỳnh Khánh Dư</t>
  </si>
  <si>
    <t>Trần Thái Cảnh</t>
  </si>
  <si>
    <t>Lê Lăng</t>
  </si>
  <si>
    <t>T.Vụ Đảng ủy</t>
  </si>
  <si>
    <t>Nguyễn Thị Chiến</t>
  </si>
  <si>
    <t>Huỳnh Thị Hà</t>
  </si>
  <si>
    <t>Võ Văn Tự</t>
  </si>
  <si>
    <t>Tư Pháp</t>
  </si>
  <si>
    <t>Huỳnh Thị Tuyết</t>
  </si>
  <si>
    <t>Y tế</t>
  </si>
  <si>
    <t>Võ Hội</t>
  </si>
  <si>
    <t>Trương Thị Năm</t>
  </si>
  <si>
    <t>Huỳnh Thị Thừa</t>
  </si>
  <si>
    <t>Huỳnh Thị Thường</t>
  </si>
  <si>
    <t>Huỳnh Thị Tươi</t>
  </si>
  <si>
    <t>Huỳnh Thị Xanh</t>
  </si>
  <si>
    <t>Thị đội trưởng</t>
  </si>
  <si>
    <t>Trưởng trạm y tế</t>
  </si>
  <si>
    <t>Phó BCH PN</t>
  </si>
  <si>
    <t>Hội trưởng Hội PN</t>
  </si>
  <si>
    <t>Cán bộ Y tế xã</t>
  </si>
  <si>
    <t xml:space="preserve">Lê Đình Mận </t>
  </si>
  <si>
    <t>Nguyễn Kiệm</t>
  </si>
  <si>
    <t>Đỗ Chiếm Bao</t>
  </si>
  <si>
    <t>Xã đội trưởng</t>
  </si>
  <si>
    <t>Nguyễn Thanh Tập</t>
  </si>
  <si>
    <t>Nguyễn Thị Ngàn</t>
  </si>
  <si>
    <t>Phụ nữ</t>
  </si>
  <si>
    <t>Nguyễn Số</t>
  </si>
  <si>
    <t>Phó ban Thanh tra</t>
  </si>
  <si>
    <t>Phan Thìn</t>
  </si>
  <si>
    <t>CT. Hội ND</t>
  </si>
  <si>
    <t>Nguyễn Mươi</t>
  </si>
  <si>
    <t>PCT. Hội ND</t>
  </si>
  <si>
    <t>Nguyễn Thanh Châu</t>
  </si>
  <si>
    <t>Đỗ Thị Xí</t>
  </si>
  <si>
    <t>CT. Hội PN</t>
  </si>
  <si>
    <t>Nguyễn Hồng Lạc</t>
  </si>
  <si>
    <t>Ngô Thị Trương</t>
  </si>
  <si>
    <t>Trương Thị Sỹ</t>
  </si>
  <si>
    <t>Nguyễn Thị Khoắn</t>
  </si>
  <si>
    <t>10/10/1946</t>
  </si>
  <si>
    <t>10/06/1929</t>
  </si>
  <si>
    <t>16/06/1937</t>
  </si>
  <si>
    <t>20/02/1939</t>
  </si>
  <si>
    <t>01/01/1948</t>
  </si>
  <si>
    <t>10/10/1949</t>
  </si>
  <si>
    <t>30/07/1946</t>
  </si>
  <si>
    <t>01/01/1946</t>
  </si>
  <si>
    <t>15/05/1936</t>
  </si>
  <si>
    <t>01/12/1945</t>
  </si>
  <si>
    <t>16/12/1941</t>
  </si>
  <si>
    <t>29/03/1939</t>
  </si>
  <si>
    <t>20/02/1947</t>
  </si>
  <si>
    <t>20/01/1951</t>
  </si>
  <si>
    <t>20/03/1945</t>
  </si>
  <si>
    <t>21/7/1944</t>
  </si>
  <si>
    <t>20/10/1950</t>
  </si>
  <si>
    <t>15/8/1943</t>
  </si>
  <si>
    <t>Ủy viên ủy ban</t>
  </si>
  <si>
    <t>Trưởng ban
 đấu tranh chính trị</t>
  </si>
  <si>
    <t>Trương Thị Triết</t>
  </si>
  <si>
    <t>Trương Thành Lê</t>
  </si>
  <si>
    <t>Đặng On</t>
  </si>
  <si>
    <t>Huỳnh Thanh Mười</t>
  </si>
  <si>
    <t>PCT UBND xã</t>
  </si>
  <si>
    <t>Trưởng CA xã</t>
  </si>
  <si>
    <t>Trưởng Trạm y tế</t>
  </si>
  <si>
    <t>20/09/1948</t>
  </si>
  <si>
    <t>15/10/1935</t>
  </si>
  <si>
    <t>20/03/1951</t>
  </si>
  <si>
    <t>15/12/1945</t>
  </si>
  <si>
    <t>11/12/1938</t>
  </si>
  <si>
    <t>16/07/1942</t>
  </si>
  <si>
    <t>28/03/1953</t>
  </si>
  <si>
    <t>03/04/1949</t>
  </si>
  <si>
    <t>26/06/1946</t>
  </si>
  <si>
    <t>10/06/1945</t>
  </si>
  <si>
    <t>10/10/1941</t>
  </si>
  <si>
    <t>18/05/1937</t>
  </si>
  <si>
    <t>10/08/1947</t>
  </si>
  <si>
    <t>03/06/1936</t>
  </si>
  <si>
    <t>12/10/1945</t>
  </si>
  <si>
    <t>Cắt phụ cấp
 tháng 12/2023 (chết)</t>
  </si>
  <si>
    <t>PBT đảng ủy</t>
  </si>
  <si>
    <t>Chủ tịch Hội phụ nữ</t>
  </si>
  <si>
    <t>CT UBMT xã</t>
  </si>
  <si>
    <t xml:space="preserve">Thời gian thực hiện chi trả </t>
  </si>
  <si>
    <t>Cơ sở pháp lý chi trả</t>
  </si>
  <si>
    <t>Hỗ trợ BHYT</t>
  </si>
  <si>
    <t>Chủ tịch phụ nữ</t>
  </si>
  <si>
    <t>An ninh</t>
  </si>
  <si>
    <t>Nông hội</t>
  </si>
  <si>
    <t>Liên lạc</t>
  </si>
  <si>
    <t>Trưởng trạm y tế 
kiêm thanh niên</t>
  </si>
  <si>
    <t>Bí thư kiêm Chủ tịch xã</t>
  </si>
  <si>
    <t>Phó chủ tịch UBND
 kiêm Trưởng CA xã</t>
  </si>
  <si>
    <t>Tháng 7/2023</t>
  </si>
  <si>
    <t>Nghị định số 42/2023/NĐ-CP ngày 26/6/2023 của Chính phủ và Thông tư số 11/2023/TT-BNV ngày 01/8/2023 của Bộ Nội vụ</t>
  </si>
  <si>
    <r>
      <t xml:space="preserve">Mức trợ cấp hiện hưởng                          </t>
    </r>
    <r>
      <rPr>
        <sz val="11"/>
        <rFont val="Times New Roman"/>
        <family val="1"/>
      </rPr>
      <t>(Số tiền/ tháng)</t>
    </r>
  </si>
  <si>
    <r>
      <t xml:space="preserve">Nơi thực hiện chi trả 
</t>
    </r>
    <r>
      <rPr>
        <i/>
        <sz val="11"/>
        <rFont val="Times New Roman"/>
        <family val="1"/>
      </rPr>
      <t>(UBND xã, phường, thị trấn)</t>
    </r>
  </si>
  <si>
    <t xml:space="preserve">Tổng cộng: </t>
  </si>
  <si>
    <t>ỦY BAN NHÂN DÂN</t>
  </si>
  <si>
    <t>THỊ XÃ ĐỨC PHỔ</t>
  </si>
  <si>
    <t xml:space="preserve">                       Độc lập - Tự do - Hạnh phúc</t>
  </si>
  <si>
    <t xml:space="preserve">       CỘNG HÒA XÃ HỘI CHỦ NGHĨA VIỆT NAM</t>
  </si>
  <si>
    <t>Phạm Văn Điều</t>
  </si>
  <si>
    <t>Tài chính</t>
  </si>
  <si>
    <t>Trần Thị Vui</t>
  </si>
  <si>
    <t>Chủ tịch Hội Phụ nữ</t>
  </si>
  <si>
    <t>Bí thư 
kiêm Chủ tịch xã</t>
  </si>
  <si>
    <t>Bí thư kiêm 
Chủ tịch xã</t>
  </si>
  <si>
    <t>Nghị định 44/2019/NĐ-CP; Thông tư số 09/2019/TT-BNV</t>
  </si>
  <si>
    <t>Tháng 7/2019</t>
  </si>
  <si>
    <t xml:space="preserve">Nguyễn Nho </t>
  </si>
  <si>
    <t>CT Hội Nông dân</t>
  </si>
  <si>
    <t>Tháng 01/2022</t>
  </si>
  <si>
    <t xml:space="preserve"> Thông tư số 02/2022/TT-BNV ngày 29/01/2022 của Bộ Nội vụ</t>
  </si>
  <si>
    <t>T.vụ Đảng ủy</t>
  </si>
  <si>
    <t>Danh sách này có 106 người</t>
  </si>
  <si>
    <t>Danh sách này có 103 người</t>
  </si>
  <si>
    <r>
      <t xml:space="preserve">DANH SÁCH CÁN BỘ XÃ GIÀ YẾU, NGHỈ VIỆC ĐƯỢC HƯỞNG TRỢ CẤP HÀNG THÁNG 
THEO QUY ĐỊNH THÔNG TƯ SỐ 09/2019/TT-BNV NGÀY 14/6/2019
</t>
    </r>
    <r>
      <rPr>
        <i/>
        <sz val="11"/>
        <rFont val="Times New Roman"/>
        <family val="1"/>
      </rPr>
      <t>(Kèm theo Công văn số          /UBND-NV ngày     /3/2024 của UBND thị xã Đức Phổ)</t>
    </r>
  </si>
  <si>
    <r>
      <t xml:space="preserve">DANH SÁCH CÁN BỘ XÃ GIÀ YẾU, NGHỈ VIỆC ĐƯỢC HƯỞNG TRỢ CẤP HÀNG THÁNG 
THEO QUY ĐỊNH THÔNG TƯ SỐ 02/2022/TT-BNV NGÀY 29/01/2022
</t>
    </r>
    <r>
      <rPr>
        <i/>
        <sz val="11"/>
        <rFont val="Times New Roman"/>
        <family val="1"/>
      </rPr>
      <t>(Kèm theo Công văn số         /UBND-NV ngày    /3/2024 của UBND thị xã Đức Phổ)</t>
    </r>
  </si>
  <si>
    <r>
      <t xml:space="preserve">DANH SÁCH CÁN BỘ XÃ GIÀ YẾU, NGHỈ VIỆC ĐƯỢC HƯỞNG TRỢ CẤP HÀNG THÁNG 
THEO QUY ĐỊNH THÔNG TƯ SỐ 11/2023/TT-BNV NGÀY 01/8/2023 
</t>
    </r>
    <r>
      <rPr>
        <i/>
        <sz val="11"/>
        <rFont val="Times New Roman"/>
        <family val="1"/>
      </rPr>
      <t>(Kèm theo Công văn số              /UBND-NV ngày     /3/2024 của UBND thị xã Đức Phổ)</t>
    </r>
  </si>
  <si>
    <t xml:space="preserve">                                                                                                         CỘNG HÒA XÃ HỘI CHỦ NGHĨA VIỆT NAM</t>
  </si>
  <si>
    <t xml:space="preserve">                                                                                              Độc lập - Tự do - Hạnh phúc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</si>
</sst>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\ _₫_-;\-* #,##0.00\ _₫_-;_-* &quot;-&quot;??\ _₫_-;_-@_-"/>
  </numFmts>
  <fonts count="2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sz val="11"/>
      <name val="Cambria"/>
      <family val="1"/>
      <charset val="163"/>
      <scheme val="major"/>
    </font>
    <font>
      <sz val="10"/>
      <name val="Times New Roman"/>
      <family val="1"/>
    </font>
    <font>
      <sz val="11"/>
      <name val="Cambria"/>
      <family val="1"/>
      <scheme val="major"/>
    </font>
    <font>
      <b/>
      <sz val="12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  <charset val="163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  <charset val="163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3" fillId="0" borderId="0"/>
    <xf numFmtId="0" fontId="2" fillId="0" borderId="0"/>
    <xf numFmtId="0" fontId="21" fillId="0" borderId="0"/>
    <xf numFmtId="165" fontId="21" fillId="0" borderId="0" applyFont="0" applyFill="0" applyBorder="0" applyAlignment="0" applyProtection="0"/>
    <xf numFmtId="0" fontId="20" fillId="0" borderId="0"/>
    <xf numFmtId="0" fontId="20" fillId="0" borderId="0"/>
    <xf numFmtId="0" fontId="21" fillId="0" borderId="0"/>
    <xf numFmtId="0" fontId="22" fillId="0" borderId="0"/>
  </cellStyleXfs>
  <cellXfs count="153">
    <xf numFmtId="0" fontId="0" fillId="0" borderId="0" xfId="0"/>
    <xf numFmtId="0" fontId="5" fillId="0" borderId="0" xfId="3" applyFont="1"/>
    <xf numFmtId="0" fontId="4" fillId="0" borderId="0" xfId="3" applyFont="1"/>
    <xf numFmtId="0" fontId="5" fillId="0" borderId="0" xfId="3" applyFont="1" applyAlignment="1">
      <alignment horizontal="justify" vertical="center" wrapText="1"/>
    </xf>
    <xf numFmtId="0" fontId="4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9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vertical="center" wrapText="1"/>
    </xf>
    <xf numFmtId="0" fontId="11" fillId="0" borderId="2" xfId="0" applyFont="1" applyBorder="1"/>
    <xf numFmtId="0" fontId="12" fillId="0" borderId="2" xfId="0" applyFont="1" applyBorder="1" applyAlignment="1">
      <alignment horizontal="center"/>
    </xf>
    <xf numFmtId="0" fontId="11" fillId="2" borderId="2" xfId="0" applyFont="1" applyFill="1" applyBorder="1"/>
    <xf numFmtId="0" fontId="12" fillId="2" borderId="2" xfId="0" applyFont="1" applyFill="1" applyBorder="1" applyAlignment="1">
      <alignment horizontal="center"/>
    </xf>
    <xf numFmtId="14" fontId="14" fillId="0" borderId="2" xfId="0" applyNumberFormat="1" applyFont="1" applyBorder="1" applyAlignment="1">
      <alignment horizontal="center"/>
    </xf>
    <xf numFmtId="0" fontId="5" fillId="0" borderId="2" xfId="3" applyFont="1" applyBorder="1"/>
    <xf numFmtId="0" fontId="4" fillId="0" borderId="2" xfId="3" applyFont="1" applyBorder="1"/>
    <xf numFmtId="0" fontId="4" fillId="0" borderId="2" xfId="3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1" fillId="0" borderId="2" xfId="1" applyFont="1" applyBorder="1" applyAlignment="1">
      <alignment vertical="center"/>
    </xf>
    <xf numFmtId="0" fontId="11" fillId="0" borderId="2" xfId="3" applyFont="1" applyBorder="1" applyAlignment="1">
      <alignment horizontal="center" vertical="center"/>
    </xf>
    <xf numFmtId="0" fontId="11" fillId="0" borderId="2" xfId="9" quotePrefix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top" wrapText="1"/>
    </xf>
    <xf numFmtId="0" fontId="9" fillId="2" borderId="2" xfId="3" applyFont="1" applyFill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11" fillId="0" borderId="2" xfId="3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/>
    </xf>
    <xf numFmtId="0" fontId="11" fillId="0" borderId="2" xfId="3" applyFont="1" applyBorder="1" applyAlignment="1">
      <alignment horizontal="center"/>
    </xf>
    <xf numFmtId="0" fontId="11" fillId="0" borderId="0" xfId="3" applyFont="1" applyAlignment="1">
      <alignment horizontal="center"/>
    </xf>
    <xf numFmtId="0" fontId="11" fillId="2" borderId="2" xfId="3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1" applyFont="1" applyBorder="1" applyAlignment="1">
      <alignment vertical="center" wrapText="1"/>
    </xf>
    <xf numFmtId="14" fontId="11" fillId="2" borderId="2" xfId="0" applyNumberFormat="1" applyFont="1" applyFill="1" applyBorder="1" applyAlignment="1">
      <alignment horizontal="center" wrapText="1"/>
    </xf>
    <xf numFmtId="0" fontId="11" fillId="2" borderId="2" xfId="3" applyFont="1" applyFill="1" applyBorder="1" applyAlignment="1">
      <alignment horizontal="left" vertical="center" wrapText="1"/>
    </xf>
    <xf numFmtId="0" fontId="11" fillId="0" borderId="2" xfId="8" applyFont="1" applyBorder="1"/>
    <xf numFmtId="0" fontId="11" fillId="0" borderId="2" xfId="8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6" fillId="2" borderId="2" xfId="3" applyFont="1" applyFill="1" applyBorder="1" applyAlignment="1">
      <alignment horizontal="justify" vertical="center" wrapText="1"/>
    </xf>
    <xf numFmtId="0" fontId="11" fillId="0" borderId="2" xfId="3" applyFont="1" applyBorder="1" applyAlignment="1">
      <alignment horizontal="justify" vertical="center" wrapText="1"/>
    </xf>
    <xf numFmtId="14" fontId="11" fillId="0" borderId="2" xfId="3" applyNumberFormat="1" applyFont="1" applyBorder="1" applyAlignment="1">
      <alignment horizontal="center"/>
    </xf>
    <xf numFmtId="0" fontId="12" fillId="3" borderId="2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14" fontId="12" fillId="3" borderId="2" xfId="0" applyNumberFormat="1" applyFont="1" applyFill="1" applyBorder="1" applyAlignment="1">
      <alignment horizontal="center" wrapText="1"/>
    </xf>
    <xf numFmtId="14" fontId="11" fillId="0" borderId="2" xfId="0" applyNumberFormat="1" applyFont="1" applyBorder="1" applyAlignment="1">
      <alignment horizontal="center" wrapText="1"/>
    </xf>
    <xf numFmtId="0" fontId="11" fillId="0" borderId="2" xfId="0" quotePrefix="1" applyFont="1" applyBorder="1" applyAlignment="1">
      <alignment horizontal="center"/>
    </xf>
    <xf numFmtId="0" fontId="11" fillId="0" borderId="2" xfId="0" quotePrefix="1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14" fontId="9" fillId="2" borderId="2" xfId="3" applyNumberFormat="1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wrapText="1"/>
    </xf>
    <xf numFmtId="14" fontId="16" fillId="2" borderId="2" xfId="3" applyNumberFormat="1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/>
    </xf>
    <xf numFmtId="164" fontId="11" fillId="0" borderId="2" xfId="7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" wrapText="1"/>
    </xf>
    <xf numFmtId="164" fontId="11" fillId="2" borderId="2" xfId="7" applyNumberFormat="1" applyFont="1" applyFill="1" applyBorder="1" applyAlignment="1">
      <alignment horizontal="right" vertical="center" wrapText="1"/>
    </xf>
    <xf numFmtId="0" fontId="16" fillId="2" borderId="2" xfId="3" applyFont="1" applyFill="1" applyBorder="1" applyAlignment="1">
      <alignment horizontal="left" vertical="center" wrapText="1"/>
    </xf>
    <xf numFmtId="164" fontId="16" fillId="2" borderId="2" xfId="3" applyNumberFormat="1" applyFont="1" applyFill="1" applyBorder="1" applyAlignment="1">
      <alignment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/>
    </xf>
    <xf numFmtId="14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64" fontId="19" fillId="0" borderId="2" xfId="2" applyNumberFormat="1" applyFont="1" applyBorder="1" applyAlignment="1">
      <alignment horizontal="right" vertical="center"/>
    </xf>
    <xf numFmtId="14" fontId="16" fillId="2" borderId="2" xfId="3" applyNumberFormat="1" applyFont="1" applyFill="1" applyBorder="1" applyAlignment="1">
      <alignment horizontal="right" vertical="center" wrapText="1"/>
    </xf>
    <xf numFmtId="3" fontId="16" fillId="2" borderId="2" xfId="0" applyNumberFormat="1" applyFont="1" applyFill="1" applyBorder="1" applyAlignment="1">
      <alignment horizontal="right" vertical="center" wrapText="1"/>
    </xf>
    <xf numFmtId="3" fontId="11" fillId="0" borderId="2" xfId="2" applyNumberFormat="1" applyFont="1" applyBorder="1" applyAlignment="1">
      <alignment horizontal="right" vertical="center" wrapText="1"/>
    </xf>
    <xf numFmtId="164" fontId="16" fillId="2" borderId="2" xfId="7" applyNumberFormat="1" applyFont="1" applyFill="1" applyBorder="1" applyAlignment="1">
      <alignment horizontal="right" vertical="center" wrapText="1"/>
    </xf>
    <xf numFmtId="3" fontId="11" fillId="0" borderId="2" xfId="8" applyNumberFormat="1" applyFont="1" applyBorder="1" applyAlignment="1">
      <alignment horizontal="right" vertical="center"/>
    </xf>
    <xf numFmtId="164" fontId="16" fillId="0" borderId="2" xfId="0" applyNumberFormat="1" applyFont="1" applyBorder="1" applyAlignment="1">
      <alignment horizontal="right" vertical="center" wrapText="1"/>
    </xf>
    <xf numFmtId="164" fontId="14" fillId="0" borderId="2" xfId="7" applyNumberFormat="1" applyFont="1" applyBorder="1" applyAlignment="1">
      <alignment horizontal="right" vertical="center"/>
    </xf>
    <xf numFmtId="164" fontId="16" fillId="2" borderId="2" xfId="0" applyNumberFormat="1" applyFont="1" applyFill="1" applyBorder="1" applyAlignment="1">
      <alignment horizontal="right" vertical="center" wrapText="1"/>
    </xf>
    <xf numFmtId="164" fontId="11" fillId="0" borderId="2" xfId="2" applyNumberFormat="1" applyFont="1" applyBorder="1" applyAlignment="1">
      <alignment horizontal="right" vertical="center"/>
    </xf>
    <xf numFmtId="164" fontId="16" fillId="0" borderId="2" xfId="3" applyNumberFormat="1" applyFont="1" applyBorder="1" applyAlignment="1">
      <alignment horizontal="right" vertical="center"/>
    </xf>
    <xf numFmtId="0" fontId="5" fillId="0" borderId="0" xfId="3" applyFont="1" applyAlignment="1">
      <alignment horizontal="right" vertical="center"/>
    </xf>
    <xf numFmtId="0" fontId="11" fillId="0" borderId="0" xfId="3" applyFont="1"/>
    <xf numFmtId="0" fontId="15" fillId="0" borderId="0" xfId="3" applyFont="1"/>
    <xf numFmtId="0" fontId="15" fillId="0" borderId="1" xfId="3" applyFont="1" applyBorder="1"/>
    <xf numFmtId="0" fontId="16" fillId="0" borderId="0" xfId="3" applyFont="1"/>
    <xf numFmtId="164" fontId="14" fillId="0" borderId="2" xfId="7" applyNumberFormat="1" applyFont="1" applyBorder="1"/>
    <xf numFmtId="0" fontId="23" fillId="0" borderId="2" xfId="0" applyFont="1" applyBorder="1" applyAlignment="1">
      <alignment horizontal="center" vertical="center" wrapText="1"/>
    </xf>
    <xf numFmtId="3" fontId="19" fillId="0" borderId="2" xfId="12" applyNumberFormat="1" applyFont="1" applyBorder="1" applyAlignment="1">
      <alignment vertical="center" wrapText="1"/>
    </xf>
    <xf numFmtId="164" fontId="19" fillId="0" borderId="2" xfId="7" applyNumberFormat="1" applyFont="1" applyBorder="1" applyAlignment="1">
      <alignment horizontal="right"/>
    </xf>
    <xf numFmtId="3" fontId="11" fillId="0" borderId="2" xfId="12" applyNumberFormat="1" applyFont="1" applyBorder="1" applyAlignment="1">
      <alignment vertical="center" wrapText="1"/>
    </xf>
    <xf numFmtId="164" fontId="11" fillId="0" borderId="2" xfId="7" applyNumberFormat="1" applyFont="1" applyBorder="1"/>
    <xf numFmtId="164" fontId="11" fillId="0" borderId="2" xfId="7" applyNumberFormat="1" applyFont="1" applyBorder="1" applyAlignment="1">
      <alignment horizontal="right"/>
    </xf>
    <xf numFmtId="164" fontId="19" fillId="0" borderId="2" xfId="7" applyNumberFormat="1" applyFont="1" applyBorder="1"/>
    <xf numFmtId="0" fontId="16" fillId="0" borderId="0" xfId="3" applyFont="1" applyAlignment="1">
      <alignment horizontal="center"/>
    </xf>
    <xf numFmtId="164" fontId="19" fillId="0" borderId="2" xfId="11" applyNumberFormat="1" applyFont="1" applyFill="1" applyBorder="1"/>
    <xf numFmtId="164" fontId="19" fillId="0" borderId="2" xfId="11" applyNumberFormat="1" applyFont="1" applyBorder="1"/>
    <xf numFmtId="0" fontId="11" fillId="2" borderId="2" xfId="0" applyFont="1" applyFill="1" applyBorder="1" applyAlignment="1">
      <alignment vertical="center"/>
    </xf>
    <xf numFmtId="14" fontId="11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14" fontId="11" fillId="2" borderId="2" xfId="0" applyNumberFormat="1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14" fontId="14" fillId="2" borderId="2" xfId="0" applyNumberFormat="1" applyFont="1" applyFill="1" applyBorder="1" applyAlignment="1">
      <alignment horizontal="center"/>
    </xf>
    <xf numFmtId="164" fontId="19" fillId="2" borderId="2" xfId="11" applyNumberFormat="1" applyFont="1" applyFill="1" applyBorder="1" applyAlignment="1">
      <alignment horizontal="right"/>
    </xf>
    <xf numFmtId="164" fontId="19" fillId="0" borderId="2" xfId="11" applyNumberFormat="1" applyFont="1" applyBorder="1" applyAlignment="1">
      <alignment horizontal="right"/>
    </xf>
    <xf numFmtId="0" fontId="11" fillId="2" borderId="2" xfId="3" applyFont="1" applyFill="1" applyBorder="1" applyAlignment="1">
      <alignment horizontal="justify" vertical="center" wrapText="1"/>
    </xf>
    <xf numFmtId="14" fontId="11" fillId="2" borderId="2" xfId="3" applyNumberFormat="1" applyFont="1" applyFill="1" applyBorder="1" applyAlignment="1">
      <alignment horizontal="center"/>
    </xf>
    <xf numFmtId="164" fontId="11" fillId="2" borderId="2" xfId="7" applyNumberFormat="1" applyFont="1" applyFill="1" applyBorder="1"/>
    <xf numFmtId="3" fontId="11" fillId="0" borderId="2" xfId="3" applyNumberFormat="1" applyFont="1" applyBorder="1" applyAlignment="1">
      <alignment horizontal="right" vertical="center"/>
    </xf>
    <xf numFmtId="3" fontId="11" fillId="0" borderId="2" xfId="2" applyNumberFormat="1" applyFont="1" applyBorder="1" applyAlignment="1">
      <alignment vertical="center" wrapText="1"/>
    </xf>
    <xf numFmtId="164" fontId="11" fillId="0" borderId="3" xfId="11" applyNumberFormat="1" applyFont="1" applyBorder="1" applyAlignment="1">
      <alignment horizontal="right"/>
    </xf>
    <xf numFmtId="164" fontId="11" fillId="0" borderId="4" xfId="11" applyNumberFormat="1" applyFont="1" applyBorder="1" applyAlignment="1">
      <alignment horizontal="right"/>
    </xf>
    <xf numFmtId="0" fontId="15" fillId="0" borderId="0" xfId="3" applyFont="1" applyAlignment="1">
      <alignment horizontal="right"/>
    </xf>
    <xf numFmtId="0" fontId="15" fillId="0" borderId="1" xfId="3" applyFont="1" applyBorder="1" applyAlignment="1">
      <alignment horizontal="right"/>
    </xf>
    <xf numFmtId="164" fontId="14" fillId="0" borderId="2" xfId="7" applyNumberFormat="1" applyFont="1" applyBorder="1" applyAlignment="1">
      <alignment horizontal="right"/>
    </xf>
    <xf numFmtId="164" fontId="14" fillId="2" borderId="2" xfId="7" applyNumberFormat="1" applyFont="1" applyFill="1" applyBorder="1" applyAlignment="1">
      <alignment horizontal="right"/>
    </xf>
    <xf numFmtId="3" fontId="19" fillId="0" borderId="2" xfId="12" applyNumberFormat="1" applyFont="1" applyBorder="1" applyAlignment="1">
      <alignment horizontal="right" vertical="center" wrapText="1"/>
    </xf>
    <xf numFmtId="164" fontId="16" fillId="2" borderId="2" xfId="3" applyNumberFormat="1" applyFont="1" applyFill="1" applyBorder="1" applyAlignment="1">
      <alignment horizontal="right" vertical="center" wrapText="1"/>
    </xf>
    <xf numFmtId="3" fontId="19" fillId="2" borderId="2" xfId="12" applyNumberFormat="1" applyFont="1" applyFill="1" applyBorder="1" applyAlignment="1">
      <alignment horizontal="right" vertical="center" wrapText="1"/>
    </xf>
    <xf numFmtId="164" fontId="11" fillId="0" borderId="3" xfId="11" applyNumberFormat="1" applyFont="1" applyBorder="1"/>
    <xf numFmtId="164" fontId="11" fillId="0" borderId="4" xfId="11" applyNumberFormat="1" applyFont="1" applyBorder="1"/>
    <xf numFmtId="3" fontId="11" fillId="0" borderId="2" xfId="0" applyNumberFormat="1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3" applyFont="1" applyBorder="1" applyAlignment="1">
      <alignment vertical="center" wrapText="1"/>
    </xf>
    <xf numFmtId="0" fontId="4" fillId="0" borderId="0" xfId="3" applyFont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3" fontId="11" fillId="0" borderId="2" xfId="0" applyNumberFormat="1" applyFont="1" applyBorder="1" applyAlignment="1">
      <alignment vertical="center"/>
    </xf>
    <xf numFmtId="0" fontId="12" fillId="2" borderId="2" xfId="0" applyFont="1" applyFill="1" applyBorder="1" applyAlignment="1">
      <alignment vertical="center" wrapText="1"/>
    </xf>
    <xf numFmtId="0" fontId="4" fillId="0" borderId="2" xfId="3" applyFont="1" applyBorder="1" applyAlignment="1">
      <alignment vertical="center"/>
    </xf>
    <xf numFmtId="0" fontId="4" fillId="0" borderId="0" xfId="3" applyFont="1" applyAlignment="1">
      <alignment vertical="center"/>
    </xf>
    <xf numFmtId="0" fontId="11" fillId="2" borderId="2" xfId="3" applyFont="1" applyFill="1" applyBorder="1" applyAlignment="1">
      <alignment horizontal="center" wrapText="1"/>
    </xf>
    <xf numFmtId="0" fontId="7" fillId="0" borderId="0" xfId="3" applyFont="1" applyAlignment="1">
      <alignment horizontal="center"/>
    </xf>
    <xf numFmtId="0" fontId="15" fillId="0" borderId="0" xfId="3" applyFont="1" applyAlignment="1">
      <alignment horizontal="center"/>
    </xf>
    <xf numFmtId="0" fontId="15" fillId="0" borderId="1" xfId="3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5" fillId="0" borderId="0" xfId="3" applyFont="1" applyAlignment="1">
      <alignment horizontal="justify" vertical="center" wrapText="1"/>
    </xf>
    <xf numFmtId="164" fontId="5" fillId="0" borderId="0" xfId="3" applyNumberFormat="1" applyFont="1" applyAlignment="1">
      <alignment horizontal="right" vertical="center"/>
    </xf>
    <xf numFmtId="0" fontId="16" fillId="0" borderId="2" xfId="3" applyFont="1" applyBorder="1" applyAlignment="1">
      <alignment horizontal="center"/>
    </xf>
    <xf numFmtId="0" fontId="16" fillId="2" borderId="2" xfId="3" applyFont="1" applyFill="1" applyBorder="1" applyAlignment="1">
      <alignment horizontal="center" vertical="center"/>
    </xf>
    <xf numFmtId="0" fontId="16" fillId="2" borderId="2" xfId="3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6" fillId="0" borderId="0" xfId="3" applyFont="1" applyAlignment="1">
      <alignment horizontal="center"/>
    </xf>
    <xf numFmtId="0" fontId="16" fillId="0" borderId="0" xfId="3" applyFont="1" applyAlignment="1">
      <alignment horizontal="center" wrapText="1"/>
    </xf>
    <xf numFmtId="0" fontId="16" fillId="2" borderId="2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/>
    </xf>
    <xf numFmtId="0" fontId="16" fillId="0" borderId="2" xfId="3" applyFont="1" applyBorder="1" applyAlignment="1">
      <alignment horizontal="left" vertical="center" wrapText="1"/>
    </xf>
    <xf numFmtId="0" fontId="16" fillId="0" borderId="0" xfId="3" applyFont="1"/>
  </cellXfs>
  <cellStyles count="16">
    <cellStyle name="Comma" xfId="7" builtinId="3"/>
    <cellStyle name="Comma 2" xfId="11" xr:uid="{00000000-0005-0000-0000-000001000000}"/>
    <cellStyle name="Normal" xfId="0" builtinId="0"/>
    <cellStyle name="Normal 2" xfId="2" xr:uid="{00000000-0005-0000-0000-000003000000}"/>
    <cellStyle name="Normal 2 19" xfId="1" xr:uid="{00000000-0005-0000-0000-000004000000}"/>
    <cellStyle name="Normal 2 2" xfId="12" xr:uid="{00000000-0005-0000-0000-000005000000}"/>
    <cellStyle name="Normal 2 3" xfId="13" xr:uid="{00000000-0005-0000-0000-000006000000}"/>
    <cellStyle name="Normal 2_Bieu Thong tu 68" xfId="9" xr:uid="{00000000-0005-0000-0000-000007000000}"/>
    <cellStyle name="Normal 3" xfId="3" xr:uid="{00000000-0005-0000-0000-000008000000}"/>
    <cellStyle name="Normal 3 2" xfId="15" xr:uid="{00000000-0005-0000-0000-000009000000}"/>
    <cellStyle name="Normal 4" xfId="4" xr:uid="{00000000-0005-0000-0000-00000A000000}"/>
    <cellStyle name="Normal 5" xfId="5" xr:uid="{00000000-0005-0000-0000-00000B000000}"/>
    <cellStyle name="Normal 6" xfId="6" xr:uid="{00000000-0005-0000-0000-00000C000000}"/>
    <cellStyle name="Normal 7" xfId="10" xr:uid="{00000000-0005-0000-0000-00000D000000}"/>
    <cellStyle name="Normal 8" xfId="14" xr:uid="{00000000-0005-0000-0000-00000E000000}"/>
    <cellStyle name="Normal_Sheet1" xfId="8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1091711</xdr:colOff>
      <xdr:row>2</xdr:row>
      <xdr:rowOff>14653</xdr:rowOff>
    </xdr:from>
    <xdr:to>
      <xdr:col>2</xdr:col>
      <xdr:colOff>1773115</xdr:colOff>
      <xdr:row>2</xdr:row>
      <xdr:rowOff>14653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729153" y="395653"/>
          <a:ext cx="68140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1392115</xdr:colOff>
      <xdr:row>2</xdr:row>
      <xdr:rowOff>7325</xdr:rowOff>
    </xdr:from>
    <xdr:to>
      <xdr:col>6</xdr:col>
      <xdr:colOff>1106365</xdr:colOff>
      <xdr:row>2</xdr:row>
      <xdr:rowOff>7325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6139961" y="388325"/>
          <a:ext cx="159726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586157</xdr:colOff>
      <xdr:row>4</xdr:row>
      <xdr:rowOff>7327</xdr:rowOff>
    </xdr:from>
    <xdr:to>
      <xdr:col>5</xdr:col>
      <xdr:colOff>681407</xdr:colOff>
      <xdr:row>4</xdr:row>
      <xdr:rowOff>7327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4103080" y="1150327"/>
          <a:ext cx="132617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249116</xdr:colOff>
      <xdr:row>2</xdr:row>
      <xdr:rowOff>0</xdr:rowOff>
    </xdr:from>
    <xdr:to>
      <xdr:col>2</xdr:col>
      <xdr:colOff>937846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886558" y="381000"/>
          <a:ext cx="6887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190503</xdr:colOff>
      <xdr:row>2</xdr:row>
      <xdr:rowOff>7326</xdr:rowOff>
    </xdr:from>
    <xdr:to>
      <xdr:col>6</xdr:col>
      <xdr:colOff>95253</xdr:colOff>
      <xdr:row>2</xdr:row>
      <xdr:rowOff>7326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4960330" y="388326"/>
          <a:ext cx="16705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578827</xdr:colOff>
      <xdr:row>4</xdr:row>
      <xdr:rowOff>7327</xdr:rowOff>
    </xdr:from>
    <xdr:to>
      <xdr:col>5</xdr:col>
      <xdr:colOff>791308</xdr:colOff>
      <xdr:row>4</xdr:row>
      <xdr:rowOff>7327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4095750" y="1216269"/>
          <a:ext cx="16412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505559</xdr:colOff>
      <xdr:row>3</xdr:row>
      <xdr:rowOff>0</xdr:rowOff>
    </xdr:from>
    <xdr:to>
      <xdr:col>5</xdr:col>
      <xdr:colOff>659425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4022482" y="1055077"/>
          <a:ext cx="138478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263770</xdr:colOff>
      <xdr:row>2</xdr:row>
      <xdr:rowOff>7327</xdr:rowOff>
    </xdr:from>
    <xdr:to>
      <xdr:col>2</xdr:col>
      <xdr:colOff>908539</xdr:colOff>
      <xdr:row>2</xdr:row>
      <xdr:rowOff>7327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901212" y="388327"/>
          <a:ext cx="64476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864577</xdr:colOff>
      <xdr:row>2</xdr:row>
      <xdr:rowOff>7327</xdr:rowOff>
    </xdr:from>
    <xdr:to>
      <xdr:col>5</xdr:col>
      <xdr:colOff>1318846</xdr:colOff>
      <xdr:row>2</xdr:row>
      <xdr:rowOff>7327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4242289" y="388327"/>
          <a:ext cx="16558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2"/>
  <sheetViews>
    <sheetView tabSelected="1" topLeftCell="B1" zoomScale="130" zoomScaleNormal="130" workbookViewId="0">
      <pane ySplit="6" topLeftCell="A13" activePane="bottomLeft" state="frozen"/>
      <selection pane="bottomLeft" activeCell="F16" sqref="F16"/>
    </sheetView>
  </sheetViews>
  <sheetFormatPr defaultColWidth="9.109375" defaultRowHeight="13.8"/>
  <cols>
    <col min="1" max="1" width="4.44140625" style="30" customWidth="1"/>
    <col min="2" max="2" width="5.109375" style="28" customWidth="1"/>
    <col min="3" max="3" width="29.44140625" style="3" customWidth="1"/>
    <col min="4" max="4" width="13.6640625" style="26" customWidth="1"/>
    <col min="5" max="5" width="18.44140625" style="26" customWidth="1"/>
    <col min="6" max="6" width="28.33203125" style="26" customWidth="1"/>
    <col min="7" max="7" width="16.5546875" style="81" customWidth="1"/>
    <col min="8" max="8" width="10.5546875" style="1" customWidth="1"/>
    <col min="9" max="9" width="9.109375" style="1"/>
    <col min="10" max="10" width="7.44140625" style="1" customWidth="1"/>
    <col min="11" max="16384" width="9.109375" style="1"/>
  </cols>
  <sheetData>
    <row r="1" spans="1:10" s="82" customFormat="1">
      <c r="C1" s="145" t="s">
        <v>234</v>
      </c>
      <c r="D1" s="145"/>
      <c r="E1" s="145" t="s">
        <v>237</v>
      </c>
      <c r="F1" s="145"/>
      <c r="G1" s="145"/>
      <c r="H1" s="145"/>
      <c r="I1" s="145"/>
      <c r="J1" s="145"/>
    </row>
    <row r="2" spans="1:10" s="82" customFormat="1" ht="15" customHeight="1">
      <c r="A2" s="83"/>
      <c r="B2" s="83"/>
      <c r="C2" s="145" t="s">
        <v>235</v>
      </c>
      <c r="D2" s="145"/>
      <c r="E2" s="145" t="s">
        <v>236</v>
      </c>
      <c r="F2" s="145"/>
      <c r="G2" s="145"/>
      <c r="H2" s="145"/>
      <c r="I2" s="145"/>
      <c r="J2" s="145"/>
    </row>
    <row r="3" spans="1:10" s="82" customFormat="1" ht="15" customHeight="1">
      <c r="A3" s="83"/>
      <c r="B3" s="83"/>
      <c r="C3" s="85"/>
      <c r="D3" s="83"/>
      <c r="E3" s="85"/>
      <c r="F3" s="85"/>
      <c r="G3" s="114"/>
      <c r="H3" s="83"/>
      <c r="I3" s="83"/>
    </row>
    <row r="4" spans="1:10" ht="45" customHeight="1">
      <c r="A4" s="83"/>
      <c r="B4" s="146" t="s">
        <v>253</v>
      </c>
      <c r="C4" s="145"/>
      <c r="D4" s="145"/>
      <c r="E4" s="145"/>
      <c r="F4" s="145"/>
      <c r="G4" s="145"/>
      <c r="H4" s="145"/>
      <c r="I4" s="145"/>
      <c r="J4" s="145"/>
    </row>
    <row r="5" spans="1:10" ht="23.25" customHeight="1">
      <c r="A5" s="84"/>
      <c r="B5" s="84"/>
      <c r="C5" s="84"/>
      <c r="D5" s="84"/>
      <c r="E5" s="84"/>
      <c r="F5" s="84"/>
      <c r="G5" s="115"/>
      <c r="H5" s="84"/>
      <c r="I5" s="83"/>
      <c r="J5" s="83"/>
    </row>
    <row r="6" spans="1:10" s="6" customFormat="1" ht="46.5" customHeight="1">
      <c r="A6" s="147" t="s">
        <v>1</v>
      </c>
      <c r="B6" s="147"/>
      <c r="C6" s="55" t="s">
        <v>0</v>
      </c>
      <c r="D6" s="56" t="s">
        <v>2</v>
      </c>
      <c r="E6" s="56" t="s">
        <v>4</v>
      </c>
      <c r="F6" s="56" t="s">
        <v>232</v>
      </c>
      <c r="G6" s="58" t="s">
        <v>231</v>
      </c>
      <c r="H6" s="53" t="s">
        <v>219</v>
      </c>
      <c r="I6" s="25" t="s">
        <v>220</v>
      </c>
      <c r="J6" s="54" t="s">
        <v>3</v>
      </c>
    </row>
    <row r="7" spans="1:10" s="6" customFormat="1" ht="18" customHeight="1">
      <c r="A7" s="147">
        <v>1</v>
      </c>
      <c r="B7" s="147"/>
      <c r="C7" s="55">
        <v>2</v>
      </c>
      <c r="D7" s="57">
        <v>3</v>
      </c>
      <c r="E7" s="56">
        <v>4</v>
      </c>
      <c r="F7" s="56">
        <v>5</v>
      </c>
      <c r="G7" s="71"/>
      <c r="H7" s="55">
        <v>7</v>
      </c>
      <c r="I7" s="25"/>
      <c r="J7" s="25"/>
    </row>
    <row r="8" spans="1:10" s="7" customFormat="1" ht="20.100000000000001" customHeight="1">
      <c r="A8" s="147">
        <v>1</v>
      </c>
      <c r="B8" s="147"/>
      <c r="C8" s="63" t="s">
        <v>5</v>
      </c>
      <c r="D8" s="32"/>
      <c r="E8" s="33"/>
      <c r="F8" s="33"/>
      <c r="G8" s="72">
        <f>SUM(G9+G10)</f>
        <v>4094000</v>
      </c>
      <c r="H8" s="66"/>
      <c r="I8" s="148" t="s">
        <v>244</v>
      </c>
      <c r="J8" s="65"/>
    </row>
    <row r="9" spans="1:10" s="7" customFormat="1" ht="20.100000000000001" customHeight="1">
      <c r="A9" s="66">
        <v>1</v>
      </c>
      <c r="B9" s="66">
        <v>1</v>
      </c>
      <c r="C9" s="34" t="s">
        <v>6</v>
      </c>
      <c r="D9" s="35">
        <v>18617</v>
      </c>
      <c r="E9" s="33" t="s">
        <v>216</v>
      </c>
      <c r="F9" s="33" t="s">
        <v>5</v>
      </c>
      <c r="G9" s="73">
        <v>2047000</v>
      </c>
      <c r="H9" s="149" t="s">
        <v>245</v>
      </c>
      <c r="I9" s="148"/>
      <c r="J9" s="65"/>
    </row>
    <row r="10" spans="1:10" s="7" customFormat="1" ht="20.100000000000001" customHeight="1">
      <c r="A10" s="66">
        <v>2</v>
      </c>
      <c r="B10" s="66">
        <v>2</v>
      </c>
      <c r="C10" s="34" t="s">
        <v>7</v>
      </c>
      <c r="D10" s="35">
        <v>11298</v>
      </c>
      <c r="E10" s="33" t="s">
        <v>198</v>
      </c>
      <c r="F10" s="33" t="s">
        <v>5</v>
      </c>
      <c r="G10" s="73">
        <v>2047000</v>
      </c>
      <c r="H10" s="149"/>
      <c r="I10" s="148"/>
      <c r="J10" s="65"/>
    </row>
    <row r="11" spans="1:10" s="7" customFormat="1" ht="20.100000000000001" customHeight="1">
      <c r="A11" s="147">
        <v>2</v>
      </c>
      <c r="B11" s="147"/>
      <c r="C11" s="63" t="s">
        <v>8</v>
      </c>
      <c r="D11" s="32"/>
      <c r="E11" s="33"/>
      <c r="F11" s="33"/>
      <c r="G11" s="74">
        <v>2817000</v>
      </c>
      <c r="H11" s="149"/>
      <c r="I11" s="148"/>
      <c r="J11" s="65"/>
    </row>
    <row r="12" spans="1:10" s="7" customFormat="1" ht="20.100000000000001" customHeight="1">
      <c r="A12" s="66">
        <v>3</v>
      </c>
      <c r="B12" s="66">
        <v>1</v>
      </c>
      <c r="C12" s="36" t="s">
        <v>75</v>
      </c>
      <c r="D12" s="35">
        <v>13590</v>
      </c>
      <c r="E12" s="33" t="s">
        <v>74</v>
      </c>
      <c r="F12" s="66" t="s">
        <v>8</v>
      </c>
      <c r="G12" s="62">
        <v>1890000</v>
      </c>
      <c r="H12" s="149"/>
      <c r="I12" s="148"/>
      <c r="J12" s="65"/>
    </row>
    <row r="13" spans="1:10" s="7" customFormat="1" ht="20.100000000000001" customHeight="1">
      <c r="A13" s="147">
        <v>3</v>
      </c>
      <c r="B13" s="147"/>
      <c r="C13" s="63" t="s">
        <v>9</v>
      </c>
      <c r="D13" s="32"/>
      <c r="E13" s="33"/>
      <c r="F13" s="33"/>
      <c r="G13" s="72">
        <f>SUM(G14:G28)</f>
        <v>28744000</v>
      </c>
      <c r="H13" s="149"/>
      <c r="I13" s="148"/>
      <c r="J13" s="65"/>
    </row>
    <row r="14" spans="1:10" s="7" customFormat="1" ht="20.100000000000001" customHeight="1">
      <c r="A14" s="66">
        <v>4</v>
      </c>
      <c r="B14" s="66">
        <v>1</v>
      </c>
      <c r="C14" s="37" t="s">
        <v>93</v>
      </c>
      <c r="D14" s="35">
        <v>14287</v>
      </c>
      <c r="E14" s="38" t="s">
        <v>107</v>
      </c>
      <c r="F14" s="33" t="s">
        <v>9</v>
      </c>
      <c r="G14" s="123">
        <v>2048000</v>
      </c>
      <c r="H14" s="149"/>
      <c r="I14" s="148"/>
      <c r="J14" s="65"/>
    </row>
    <row r="15" spans="1:10" s="7" customFormat="1" ht="20.100000000000001" customHeight="1">
      <c r="A15" s="66">
        <v>5</v>
      </c>
      <c r="B15" s="66">
        <v>2</v>
      </c>
      <c r="C15" s="37" t="s">
        <v>94</v>
      </c>
      <c r="D15" s="35">
        <v>12676</v>
      </c>
      <c r="E15" s="38" t="s">
        <v>108</v>
      </c>
      <c r="F15" s="33" t="s">
        <v>9</v>
      </c>
      <c r="G15" s="123">
        <v>2048000</v>
      </c>
      <c r="H15" s="149"/>
      <c r="I15" s="148"/>
      <c r="J15" s="65"/>
    </row>
    <row r="16" spans="1:10" s="7" customFormat="1" ht="20.100000000000001" customHeight="1">
      <c r="A16" s="66">
        <v>6</v>
      </c>
      <c r="B16" s="66">
        <v>3</v>
      </c>
      <c r="C16" s="37" t="s">
        <v>95</v>
      </c>
      <c r="D16" s="35">
        <v>14680</v>
      </c>
      <c r="E16" s="38" t="s">
        <v>109</v>
      </c>
      <c r="F16" s="33" t="s">
        <v>9</v>
      </c>
      <c r="G16" s="123">
        <v>1896000</v>
      </c>
      <c r="H16" s="149"/>
      <c r="I16" s="148"/>
      <c r="J16" s="65"/>
    </row>
    <row r="17" spans="1:10" s="7" customFormat="1" ht="20.100000000000001" customHeight="1">
      <c r="A17" s="66">
        <v>7</v>
      </c>
      <c r="B17" s="66">
        <v>4</v>
      </c>
      <c r="C17" s="37" t="s">
        <v>96</v>
      </c>
      <c r="D17" s="35">
        <v>16060</v>
      </c>
      <c r="E17" s="38" t="s">
        <v>110</v>
      </c>
      <c r="F17" s="33" t="s">
        <v>9</v>
      </c>
      <c r="G17" s="123">
        <v>1896000</v>
      </c>
      <c r="H17" s="149"/>
      <c r="I17" s="148"/>
      <c r="J17" s="65"/>
    </row>
    <row r="18" spans="1:10" s="7" customFormat="1" ht="20.100000000000001" customHeight="1">
      <c r="A18" s="66">
        <v>8</v>
      </c>
      <c r="B18" s="66">
        <v>5</v>
      </c>
      <c r="C18" s="37" t="s">
        <v>97</v>
      </c>
      <c r="D18" s="35">
        <v>10991</v>
      </c>
      <c r="E18" s="38" t="s">
        <v>111</v>
      </c>
      <c r="F18" s="33" t="s">
        <v>9</v>
      </c>
      <c r="G18" s="123">
        <v>1896000</v>
      </c>
      <c r="H18" s="149"/>
      <c r="I18" s="148"/>
      <c r="J18" s="65"/>
    </row>
    <row r="19" spans="1:10" s="7" customFormat="1" ht="20.100000000000001" customHeight="1">
      <c r="A19" s="66">
        <v>9</v>
      </c>
      <c r="B19" s="66">
        <v>6</v>
      </c>
      <c r="C19" s="37" t="s">
        <v>98</v>
      </c>
      <c r="D19" s="35">
        <v>14173</v>
      </c>
      <c r="E19" s="38" t="s">
        <v>112</v>
      </c>
      <c r="F19" s="33" t="s">
        <v>9</v>
      </c>
      <c r="G19" s="123">
        <v>1896000</v>
      </c>
      <c r="H19" s="149"/>
      <c r="I19" s="148"/>
      <c r="J19" s="65"/>
    </row>
    <row r="20" spans="1:10" s="7" customFormat="1" ht="20.100000000000001" customHeight="1">
      <c r="A20" s="66">
        <v>10</v>
      </c>
      <c r="B20" s="66">
        <v>7</v>
      </c>
      <c r="C20" s="37" t="s">
        <v>99</v>
      </c>
      <c r="D20" s="35">
        <v>15591</v>
      </c>
      <c r="E20" s="38" t="s">
        <v>113</v>
      </c>
      <c r="F20" s="33" t="s">
        <v>9</v>
      </c>
      <c r="G20" s="123">
        <v>1896000</v>
      </c>
      <c r="H20" s="149"/>
      <c r="I20" s="148"/>
      <c r="J20" s="65"/>
    </row>
    <row r="21" spans="1:10" s="7" customFormat="1" ht="20.100000000000001" customHeight="1">
      <c r="A21" s="66">
        <v>11</v>
      </c>
      <c r="B21" s="66">
        <v>8</v>
      </c>
      <c r="C21" s="37" t="s">
        <v>100</v>
      </c>
      <c r="D21" s="32"/>
      <c r="E21" s="38" t="s">
        <v>114</v>
      </c>
      <c r="F21" s="33" t="s">
        <v>9</v>
      </c>
      <c r="G21" s="123">
        <v>1896000</v>
      </c>
      <c r="H21" s="149"/>
      <c r="I21" s="148"/>
      <c r="J21" s="65"/>
    </row>
    <row r="22" spans="1:10" s="7" customFormat="1" ht="20.100000000000001" customHeight="1">
      <c r="A22" s="66">
        <v>12</v>
      </c>
      <c r="B22" s="66">
        <v>9</v>
      </c>
      <c r="C22" s="37" t="s">
        <v>101</v>
      </c>
      <c r="D22" s="35">
        <v>18304</v>
      </c>
      <c r="E22" s="38" t="s">
        <v>113</v>
      </c>
      <c r="F22" s="33" t="s">
        <v>9</v>
      </c>
      <c r="G22" s="123">
        <v>1896000</v>
      </c>
      <c r="H22" s="149"/>
      <c r="I22" s="148"/>
      <c r="J22" s="65"/>
    </row>
    <row r="23" spans="1:10" s="7" customFormat="1" ht="20.100000000000001" customHeight="1">
      <c r="A23" s="66">
        <v>13</v>
      </c>
      <c r="B23" s="66">
        <v>10</v>
      </c>
      <c r="C23" s="37" t="s">
        <v>102</v>
      </c>
      <c r="D23" s="35">
        <v>16725</v>
      </c>
      <c r="E23" s="38" t="s">
        <v>115</v>
      </c>
      <c r="F23" s="33" t="s">
        <v>9</v>
      </c>
      <c r="G23" s="123">
        <v>1896000</v>
      </c>
      <c r="H23" s="149"/>
      <c r="I23" s="148"/>
      <c r="J23" s="65"/>
    </row>
    <row r="24" spans="1:10" s="7" customFormat="1" ht="20.100000000000001" customHeight="1">
      <c r="A24" s="66">
        <v>14</v>
      </c>
      <c r="B24" s="66">
        <v>11</v>
      </c>
      <c r="C24" s="124" t="s">
        <v>246</v>
      </c>
      <c r="D24" s="125"/>
      <c r="E24" s="125" t="s">
        <v>247</v>
      </c>
      <c r="F24" s="33" t="s">
        <v>9</v>
      </c>
      <c r="G24" s="123">
        <v>1896000</v>
      </c>
      <c r="H24" s="149"/>
      <c r="I24" s="148"/>
      <c r="J24" s="65"/>
    </row>
    <row r="25" spans="1:10" s="7" customFormat="1" ht="20.100000000000001" customHeight="1">
      <c r="A25" s="66">
        <v>15</v>
      </c>
      <c r="B25" s="66">
        <v>12</v>
      </c>
      <c r="C25" s="37" t="s">
        <v>103</v>
      </c>
      <c r="D25" s="35">
        <v>12133</v>
      </c>
      <c r="E25" s="38" t="s">
        <v>116</v>
      </c>
      <c r="F25" s="33" t="s">
        <v>9</v>
      </c>
      <c r="G25" s="123">
        <v>1896000</v>
      </c>
      <c r="H25" s="149"/>
      <c r="I25" s="148"/>
      <c r="J25" s="65"/>
    </row>
    <row r="26" spans="1:10" s="7" customFormat="1" ht="20.100000000000001" customHeight="1">
      <c r="A26" s="66">
        <v>16</v>
      </c>
      <c r="B26" s="66">
        <v>13</v>
      </c>
      <c r="C26" s="37" t="s">
        <v>104</v>
      </c>
      <c r="D26" s="35">
        <v>16141</v>
      </c>
      <c r="E26" s="38" t="s">
        <v>117</v>
      </c>
      <c r="F26" s="33" t="s">
        <v>9</v>
      </c>
      <c r="G26" s="123">
        <v>1896000</v>
      </c>
      <c r="H26" s="149"/>
      <c r="I26" s="148"/>
      <c r="J26" s="65"/>
    </row>
    <row r="27" spans="1:10" s="7" customFormat="1" ht="20.100000000000001" customHeight="1">
      <c r="A27" s="66">
        <v>17</v>
      </c>
      <c r="B27" s="66">
        <v>14</v>
      </c>
      <c r="C27" s="37" t="s">
        <v>105</v>
      </c>
      <c r="D27" s="32">
        <v>1929</v>
      </c>
      <c r="E27" s="38" t="s">
        <v>118</v>
      </c>
      <c r="F27" s="33" t="s">
        <v>9</v>
      </c>
      <c r="G27" s="123">
        <v>1896000</v>
      </c>
      <c r="H27" s="149"/>
      <c r="I27" s="148"/>
      <c r="J27" s="65"/>
    </row>
    <row r="28" spans="1:10" s="7" customFormat="1" ht="20.100000000000001" customHeight="1">
      <c r="A28" s="66">
        <v>18</v>
      </c>
      <c r="B28" s="66">
        <v>15</v>
      </c>
      <c r="C28" s="37" t="s">
        <v>106</v>
      </c>
      <c r="D28" s="35">
        <v>13346</v>
      </c>
      <c r="E28" s="38" t="s">
        <v>119</v>
      </c>
      <c r="F28" s="33" t="s">
        <v>9</v>
      </c>
      <c r="G28" s="123">
        <v>1896000</v>
      </c>
      <c r="H28" s="149"/>
      <c r="I28" s="148"/>
      <c r="J28" s="65"/>
    </row>
    <row r="29" spans="1:10" s="7" customFormat="1" ht="17.25" customHeight="1">
      <c r="A29" s="147">
        <v>4</v>
      </c>
      <c r="B29" s="147"/>
      <c r="C29" s="144" t="s">
        <v>10</v>
      </c>
      <c r="D29" s="144"/>
      <c r="E29" s="144"/>
      <c r="F29" s="144"/>
      <c r="G29" s="76">
        <f>SUM(G30:G38)</f>
        <v>17705000</v>
      </c>
      <c r="H29" s="149"/>
      <c r="I29" s="148"/>
      <c r="J29" s="65"/>
    </row>
    <row r="30" spans="1:10" s="7" customFormat="1" ht="20.100000000000001" customHeight="1">
      <c r="A30" s="66">
        <v>19</v>
      </c>
      <c r="B30" s="66">
        <v>1</v>
      </c>
      <c r="C30" s="8" t="s">
        <v>77</v>
      </c>
      <c r="D30" s="39" t="s">
        <v>183</v>
      </c>
      <c r="E30" s="9" t="s">
        <v>86</v>
      </c>
      <c r="F30" s="33" t="s">
        <v>10</v>
      </c>
      <c r="G30" s="116">
        <v>2116000</v>
      </c>
      <c r="H30" s="149"/>
      <c r="I30" s="148"/>
      <c r="J30" s="65"/>
    </row>
    <row r="31" spans="1:10" s="7" customFormat="1" ht="20.100000000000001" customHeight="1">
      <c r="A31" s="66">
        <v>20</v>
      </c>
      <c r="B31" s="66">
        <v>2</v>
      </c>
      <c r="C31" s="8" t="s">
        <v>78</v>
      </c>
      <c r="D31" s="39" t="s">
        <v>184</v>
      </c>
      <c r="E31" s="9" t="s">
        <v>87</v>
      </c>
      <c r="F31" s="33" t="s">
        <v>10</v>
      </c>
      <c r="G31" s="116">
        <v>2043000</v>
      </c>
      <c r="H31" s="149"/>
      <c r="I31" s="148"/>
      <c r="J31" s="65"/>
    </row>
    <row r="32" spans="1:10" s="7" customFormat="1" ht="20.100000000000001" customHeight="1">
      <c r="A32" s="66">
        <v>21</v>
      </c>
      <c r="B32" s="66">
        <v>3</v>
      </c>
      <c r="C32" s="8" t="s">
        <v>79</v>
      </c>
      <c r="D32" s="40" t="s">
        <v>185</v>
      </c>
      <c r="E32" s="9" t="s">
        <v>88</v>
      </c>
      <c r="F32" s="33" t="s">
        <v>10</v>
      </c>
      <c r="G32" s="116">
        <v>2043000</v>
      </c>
      <c r="H32" s="149"/>
      <c r="I32" s="148"/>
      <c r="J32" s="65"/>
    </row>
    <row r="33" spans="1:10" s="7" customFormat="1" ht="20.100000000000001" customHeight="1">
      <c r="A33" s="66">
        <v>22</v>
      </c>
      <c r="B33" s="66">
        <v>4</v>
      </c>
      <c r="C33" s="8" t="s">
        <v>80</v>
      </c>
      <c r="D33" s="40" t="s">
        <v>186</v>
      </c>
      <c r="E33" s="9" t="s">
        <v>89</v>
      </c>
      <c r="F33" s="33" t="s">
        <v>10</v>
      </c>
      <c r="G33" s="116">
        <f>G32</f>
        <v>2043000</v>
      </c>
      <c r="H33" s="149"/>
      <c r="I33" s="148"/>
      <c r="J33" s="65"/>
    </row>
    <row r="34" spans="1:10" s="7" customFormat="1" ht="20.100000000000001" customHeight="1">
      <c r="A34" s="66">
        <v>23</v>
      </c>
      <c r="B34" s="66">
        <v>5</v>
      </c>
      <c r="C34" s="8" t="s">
        <v>81</v>
      </c>
      <c r="D34" s="40" t="s">
        <v>187</v>
      </c>
      <c r="E34" s="9" t="s">
        <v>90</v>
      </c>
      <c r="F34" s="33" t="s">
        <v>10</v>
      </c>
      <c r="G34" s="116">
        <v>1892000</v>
      </c>
      <c r="H34" s="149"/>
      <c r="I34" s="148"/>
      <c r="J34" s="65"/>
    </row>
    <row r="35" spans="1:10" s="7" customFormat="1" ht="20.100000000000001" customHeight="1">
      <c r="A35" s="66">
        <v>24</v>
      </c>
      <c r="B35" s="66">
        <v>6</v>
      </c>
      <c r="C35" s="8" t="s">
        <v>82</v>
      </c>
      <c r="D35" s="40" t="s">
        <v>188</v>
      </c>
      <c r="E35" s="9" t="s">
        <v>90</v>
      </c>
      <c r="F35" s="33" t="s">
        <v>10</v>
      </c>
      <c r="G35" s="116">
        <v>1892000</v>
      </c>
      <c r="H35" s="149"/>
      <c r="I35" s="148"/>
      <c r="J35" s="65"/>
    </row>
    <row r="36" spans="1:10" s="7" customFormat="1" ht="20.100000000000001" customHeight="1">
      <c r="A36" s="66">
        <v>25</v>
      </c>
      <c r="B36" s="66">
        <v>7</v>
      </c>
      <c r="C36" s="10" t="s">
        <v>83</v>
      </c>
      <c r="D36" s="39" t="s">
        <v>189</v>
      </c>
      <c r="E36" s="11" t="s">
        <v>90</v>
      </c>
      <c r="F36" s="33" t="s">
        <v>10</v>
      </c>
      <c r="G36" s="117">
        <v>1892000</v>
      </c>
      <c r="H36" s="149"/>
      <c r="I36" s="148"/>
      <c r="J36" s="65"/>
    </row>
    <row r="37" spans="1:10" s="7" customFormat="1" ht="20.100000000000001" customHeight="1">
      <c r="A37" s="66">
        <v>26</v>
      </c>
      <c r="B37" s="66">
        <v>8</v>
      </c>
      <c r="C37" s="8" t="s">
        <v>84</v>
      </c>
      <c r="D37" s="12">
        <v>14956</v>
      </c>
      <c r="E37" s="9" t="s">
        <v>91</v>
      </c>
      <c r="F37" s="33" t="s">
        <v>10</v>
      </c>
      <c r="G37" s="116">
        <v>1892000</v>
      </c>
      <c r="H37" s="149"/>
      <c r="I37" s="148"/>
      <c r="J37" s="65"/>
    </row>
    <row r="38" spans="1:10" s="7" customFormat="1" ht="20.100000000000001" customHeight="1">
      <c r="A38" s="66">
        <v>27</v>
      </c>
      <c r="B38" s="66">
        <v>9</v>
      </c>
      <c r="C38" s="8" t="s">
        <v>85</v>
      </c>
      <c r="D38" s="40" t="s">
        <v>190</v>
      </c>
      <c r="E38" s="9" t="s">
        <v>92</v>
      </c>
      <c r="F38" s="33" t="s">
        <v>10</v>
      </c>
      <c r="G38" s="116">
        <v>1892000</v>
      </c>
      <c r="H38" s="149"/>
      <c r="I38" s="148"/>
      <c r="J38" s="65"/>
    </row>
    <row r="39" spans="1:10" s="2" customFormat="1" ht="15.6">
      <c r="A39" s="142">
        <v>5</v>
      </c>
      <c r="B39" s="142"/>
      <c r="C39" s="41" t="s">
        <v>11</v>
      </c>
      <c r="D39" s="29"/>
      <c r="E39" s="29"/>
      <c r="F39" s="66"/>
      <c r="G39" s="78">
        <f>SUM(G40:G44)</f>
        <v>9547050</v>
      </c>
      <c r="H39" s="149"/>
      <c r="I39" s="148"/>
      <c r="J39" s="14"/>
    </row>
    <row r="40" spans="1:10" s="2" customFormat="1" ht="15.6">
      <c r="A40" s="29">
        <v>28</v>
      </c>
      <c r="B40" s="19">
        <v>1</v>
      </c>
      <c r="C40" s="42" t="s">
        <v>120</v>
      </c>
      <c r="D40" s="43">
        <v>11980</v>
      </c>
      <c r="E40" s="19" t="s">
        <v>125</v>
      </c>
      <c r="F40" s="66" t="s">
        <v>11</v>
      </c>
      <c r="G40" s="112">
        <v>1896000</v>
      </c>
      <c r="H40" s="149"/>
      <c r="I40" s="148"/>
      <c r="J40" s="14"/>
    </row>
    <row r="41" spans="1:10" s="4" customFormat="1" ht="15.6">
      <c r="A41" s="27">
        <v>29</v>
      </c>
      <c r="B41" s="19">
        <v>2</v>
      </c>
      <c r="C41" s="42" t="s">
        <v>121</v>
      </c>
      <c r="D41" s="43">
        <v>12510</v>
      </c>
      <c r="E41" s="19" t="s">
        <v>125</v>
      </c>
      <c r="F41" s="66" t="s">
        <v>11</v>
      </c>
      <c r="G41" s="112">
        <v>1896000</v>
      </c>
      <c r="H41" s="149"/>
      <c r="I41" s="148"/>
      <c r="J41" s="15"/>
    </row>
    <row r="42" spans="1:10" s="4" customFormat="1" ht="15.6">
      <c r="A42" s="29">
        <v>30</v>
      </c>
      <c r="B42" s="19">
        <v>3</v>
      </c>
      <c r="C42" s="42" t="s">
        <v>122</v>
      </c>
      <c r="D42" s="43">
        <v>18325</v>
      </c>
      <c r="E42" s="19" t="s">
        <v>125</v>
      </c>
      <c r="F42" s="66" t="s">
        <v>11</v>
      </c>
      <c r="G42" s="112">
        <v>1896000</v>
      </c>
      <c r="H42" s="149"/>
      <c r="I42" s="148"/>
      <c r="J42" s="15"/>
    </row>
    <row r="43" spans="1:10" s="4" customFormat="1" ht="15.6">
      <c r="A43" s="27">
        <v>31</v>
      </c>
      <c r="B43" s="19">
        <v>4</v>
      </c>
      <c r="C43" s="42" t="s">
        <v>123</v>
      </c>
      <c r="D43" s="43">
        <v>16590</v>
      </c>
      <c r="E43" s="19" t="s">
        <v>125</v>
      </c>
      <c r="F43" s="66" t="s">
        <v>11</v>
      </c>
      <c r="G43" s="112">
        <v>1896000</v>
      </c>
      <c r="H43" s="149"/>
      <c r="I43" s="148"/>
      <c r="J43" s="15"/>
    </row>
    <row r="44" spans="1:10" s="4" customFormat="1" ht="27.6">
      <c r="A44" s="29">
        <v>32</v>
      </c>
      <c r="B44" s="19">
        <v>5</v>
      </c>
      <c r="C44" s="42" t="s">
        <v>124</v>
      </c>
      <c r="D44" s="43">
        <v>12330</v>
      </c>
      <c r="E44" s="19" t="s">
        <v>126</v>
      </c>
      <c r="F44" s="66" t="s">
        <v>11</v>
      </c>
      <c r="G44" s="113">
        <v>1963050</v>
      </c>
      <c r="H44" s="149"/>
      <c r="I44" s="148"/>
      <c r="J44" s="27" t="s">
        <v>221</v>
      </c>
    </row>
    <row r="45" spans="1:10" s="4" customFormat="1" ht="15.6">
      <c r="A45" s="142">
        <v>6</v>
      </c>
      <c r="B45" s="142"/>
      <c r="C45" s="41" t="s">
        <v>12</v>
      </c>
      <c r="D45" s="29"/>
      <c r="E45" s="29"/>
      <c r="F45" s="66"/>
      <c r="G45" s="72">
        <f>SUM(G46:G51)</f>
        <v>11528000</v>
      </c>
      <c r="H45" s="149"/>
      <c r="I45" s="148"/>
      <c r="J45" s="15"/>
    </row>
    <row r="46" spans="1:10" s="4" customFormat="1" ht="15.6">
      <c r="A46" s="27">
        <v>33</v>
      </c>
      <c r="B46" s="19">
        <v>1</v>
      </c>
      <c r="C46" s="16" t="s">
        <v>142</v>
      </c>
      <c r="D46" s="138" t="s">
        <v>200</v>
      </c>
      <c r="E46" s="52" t="s">
        <v>148</v>
      </c>
      <c r="F46" s="66" t="s">
        <v>12</v>
      </c>
      <c r="G46" s="59">
        <v>2048000</v>
      </c>
      <c r="H46" s="149"/>
      <c r="I46" s="148"/>
      <c r="J46" s="15"/>
    </row>
    <row r="47" spans="1:10" s="2" customFormat="1" ht="15.6">
      <c r="A47" s="19">
        <v>34</v>
      </c>
      <c r="B47" s="19">
        <v>2</v>
      </c>
      <c r="C47" s="16" t="s">
        <v>143</v>
      </c>
      <c r="D47" s="137" t="s">
        <v>201</v>
      </c>
      <c r="E47" s="52" t="s">
        <v>149</v>
      </c>
      <c r="F47" s="66" t="s">
        <v>12</v>
      </c>
      <c r="G47" s="59">
        <v>1896000</v>
      </c>
      <c r="H47" s="149"/>
      <c r="I47" s="148"/>
      <c r="J47" s="14"/>
    </row>
    <row r="48" spans="1:10" s="2" customFormat="1" ht="15.6">
      <c r="A48" s="27">
        <v>35</v>
      </c>
      <c r="B48" s="19">
        <v>3</v>
      </c>
      <c r="C48" s="16" t="s">
        <v>144</v>
      </c>
      <c r="D48" s="137" t="s">
        <v>178</v>
      </c>
      <c r="E48" s="52" t="s">
        <v>150</v>
      </c>
      <c r="F48" s="66" t="s">
        <v>12</v>
      </c>
      <c r="G48" s="59">
        <v>1896000</v>
      </c>
      <c r="H48" s="149"/>
      <c r="I48" s="148"/>
      <c r="J48" s="14"/>
    </row>
    <row r="49" spans="1:10" s="2" customFormat="1" ht="15.6">
      <c r="A49" s="19">
        <v>36</v>
      </c>
      <c r="B49" s="19">
        <v>4</v>
      </c>
      <c r="C49" s="16" t="s">
        <v>145</v>
      </c>
      <c r="D49" s="137" t="s">
        <v>202</v>
      </c>
      <c r="E49" s="52" t="s">
        <v>115</v>
      </c>
      <c r="F49" s="66" t="s">
        <v>12</v>
      </c>
      <c r="G49" s="59">
        <v>1896000</v>
      </c>
      <c r="H49" s="149"/>
      <c r="I49" s="148"/>
      <c r="J49" s="14"/>
    </row>
    <row r="50" spans="1:10" s="2" customFormat="1" ht="15.6">
      <c r="A50" s="27">
        <v>37</v>
      </c>
      <c r="B50" s="19">
        <v>5</v>
      </c>
      <c r="C50" s="16" t="s">
        <v>146</v>
      </c>
      <c r="D50" s="137" t="s">
        <v>203</v>
      </c>
      <c r="E50" s="52" t="s">
        <v>151</v>
      </c>
      <c r="F50" s="66" t="s">
        <v>12</v>
      </c>
      <c r="G50" s="59">
        <v>1896000</v>
      </c>
      <c r="H50" s="149"/>
      <c r="I50" s="148"/>
      <c r="J50" s="14"/>
    </row>
    <row r="51" spans="1:10" s="2" customFormat="1" ht="15.6">
      <c r="A51" s="19">
        <v>38</v>
      </c>
      <c r="B51" s="19">
        <v>6</v>
      </c>
      <c r="C51" s="16" t="s">
        <v>147</v>
      </c>
      <c r="D51" s="137" t="s">
        <v>204</v>
      </c>
      <c r="E51" s="52" t="s">
        <v>152</v>
      </c>
      <c r="F51" s="66" t="s">
        <v>12</v>
      </c>
      <c r="G51" s="59">
        <v>1896000</v>
      </c>
      <c r="H51" s="149"/>
      <c r="I51" s="148"/>
      <c r="J51" s="14"/>
    </row>
    <row r="52" spans="1:10" s="2" customFormat="1" ht="15.6">
      <c r="A52" s="142">
        <v>7</v>
      </c>
      <c r="B52" s="142"/>
      <c r="C52" s="41" t="s">
        <v>40</v>
      </c>
      <c r="D52" s="29"/>
      <c r="E52" s="29"/>
      <c r="F52" s="66"/>
      <c r="G52" s="78">
        <f>SUM(G53:G64)</f>
        <v>23454000</v>
      </c>
      <c r="H52" s="149"/>
      <c r="I52" s="148"/>
      <c r="J52" s="14"/>
    </row>
    <row r="53" spans="1:10" s="2" customFormat="1" ht="24.75" customHeight="1">
      <c r="A53" s="19">
        <v>39</v>
      </c>
      <c r="B53" s="31">
        <v>1</v>
      </c>
      <c r="C53" s="16" t="s">
        <v>153</v>
      </c>
      <c r="D53" s="44" t="s">
        <v>205</v>
      </c>
      <c r="E53" s="17" t="s">
        <v>86</v>
      </c>
      <c r="F53" s="66" t="s">
        <v>40</v>
      </c>
      <c r="G53" s="116">
        <v>2116000</v>
      </c>
      <c r="H53" s="149"/>
      <c r="I53" s="148"/>
      <c r="J53" s="27" t="s">
        <v>215</v>
      </c>
    </row>
    <row r="54" spans="1:10" s="2" customFormat="1" ht="15.6">
      <c r="A54" s="29">
        <v>40</v>
      </c>
      <c r="B54" s="31">
        <v>2</v>
      </c>
      <c r="C54" s="8" t="s">
        <v>154</v>
      </c>
      <c r="D54" s="44" t="s">
        <v>206</v>
      </c>
      <c r="E54" s="9" t="str">
        <f>E53</f>
        <v>CT. UBND</v>
      </c>
      <c r="F54" s="66" t="s">
        <v>40</v>
      </c>
      <c r="G54" s="116">
        <f>G53</f>
        <v>2116000</v>
      </c>
      <c r="H54" s="149"/>
      <c r="I54" s="148"/>
      <c r="J54" s="14"/>
    </row>
    <row r="55" spans="1:10" s="2" customFormat="1" ht="15.6">
      <c r="A55" s="19">
        <v>41</v>
      </c>
      <c r="B55" s="31">
        <v>3</v>
      </c>
      <c r="C55" s="8" t="s">
        <v>155</v>
      </c>
      <c r="D55" s="44" t="s">
        <v>207</v>
      </c>
      <c r="E55" s="9" t="s">
        <v>156</v>
      </c>
      <c r="F55" s="66" t="s">
        <v>40</v>
      </c>
      <c r="G55" s="116">
        <v>2043000</v>
      </c>
      <c r="H55" s="149"/>
      <c r="I55" s="148"/>
      <c r="J55" s="14"/>
    </row>
    <row r="56" spans="1:10" s="2" customFormat="1" ht="15.6">
      <c r="A56" s="29">
        <v>42</v>
      </c>
      <c r="B56" s="31">
        <v>4</v>
      </c>
      <c r="C56" s="8" t="s">
        <v>157</v>
      </c>
      <c r="D56" s="44" t="s">
        <v>208</v>
      </c>
      <c r="E56" s="9" t="str">
        <f>E55</f>
        <v>Xã đội trưởng</v>
      </c>
      <c r="F56" s="66" t="s">
        <v>40</v>
      </c>
      <c r="G56" s="116">
        <f>G55</f>
        <v>2043000</v>
      </c>
      <c r="H56" s="149"/>
      <c r="I56" s="148"/>
      <c r="J56" s="14"/>
    </row>
    <row r="57" spans="1:10" s="2" customFormat="1" ht="15.6">
      <c r="A57" s="19">
        <v>43</v>
      </c>
      <c r="B57" s="31">
        <v>5</v>
      </c>
      <c r="C57" s="8" t="s">
        <v>158</v>
      </c>
      <c r="D57" s="44" t="s">
        <v>209</v>
      </c>
      <c r="E57" s="9" t="s">
        <v>159</v>
      </c>
      <c r="F57" s="66" t="s">
        <v>40</v>
      </c>
      <c r="G57" s="116">
        <v>1892000</v>
      </c>
      <c r="H57" s="149"/>
      <c r="I57" s="148"/>
      <c r="J57" s="14"/>
    </row>
    <row r="58" spans="1:10" s="2" customFormat="1" ht="15.6">
      <c r="A58" s="29">
        <v>44</v>
      </c>
      <c r="B58" s="31">
        <v>6</v>
      </c>
      <c r="C58" s="8" t="s">
        <v>160</v>
      </c>
      <c r="D58" s="44" t="s">
        <v>210</v>
      </c>
      <c r="E58" s="9" t="s">
        <v>161</v>
      </c>
      <c r="F58" s="66" t="s">
        <v>40</v>
      </c>
      <c r="G58" s="116">
        <v>1892000</v>
      </c>
      <c r="H58" s="149"/>
      <c r="I58" s="148"/>
      <c r="J58" s="14"/>
    </row>
    <row r="59" spans="1:10" s="2" customFormat="1" ht="15.6">
      <c r="A59" s="19">
        <v>45</v>
      </c>
      <c r="B59" s="31"/>
      <c r="C59" s="8" t="s">
        <v>238</v>
      </c>
      <c r="D59" s="44"/>
      <c r="E59" s="11" t="s">
        <v>239</v>
      </c>
      <c r="F59" s="66" t="s">
        <v>40</v>
      </c>
      <c r="G59" s="117">
        <v>1892000</v>
      </c>
      <c r="H59" s="149"/>
      <c r="I59" s="148"/>
      <c r="J59" s="14"/>
    </row>
    <row r="60" spans="1:10" s="2" customFormat="1" ht="15.6">
      <c r="A60" s="29">
        <v>46</v>
      </c>
      <c r="B60" s="31">
        <v>7</v>
      </c>
      <c r="C60" s="8" t="s">
        <v>162</v>
      </c>
      <c r="D60" s="44" t="s">
        <v>211</v>
      </c>
      <c r="E60" s="9" t="s">
        <v>163</v>
      </c>
      <c r="F60" s="66" t="s">
        <v>40</v>
      </c>
      <c r="G60" s="116">
        <v>1892000</v>
      </c>
      <c r="H60" s="149"/>
      <c r="I60" s="148"/>
      <c r="J60" s="14"/>
    </row>
    <row r="61" spans="1:10" s="2" customFormat="1" ht="15.6">
      <c r="A61" s="19">
        <v>47</v>
      </c>
      <c r="B61" s="31">
        <v>8</v>
      </c>
      <c r="C61" s="8" t="s">
        <v>164</v>
      </c>
      <c r="D61" s="44" t="s">
        <v>212</v>
      </c>
      <c r="E61" s="9" t="s">
        <v>165</v>
      </c>
      <c r="F61" s="66" t="s">
        <v>40</v>
      </c>
      <c r="G61" s="116">
        <v>1892000</v>
      </c>
      <c r="H61" s="149"/>
      <c r="I61" s="148"/>
      <c r="J61" s="14"/>
    </row>
    <row r="62" spans="1:10" s="2" customFormat="1" ht="15.6">
      <c r="A62" s="29">
        <v>48</v>
      </c>
      <c r="B62" s="31">
        <v>9</v>
      </c>
      <c r="C62" s="8" t="s">
        <v>166</v>
      </c>
      <c r="D62" s="44" t="s">
        <v>213</v>
      </c>
      <c r="E62" s="9" t="s">
        <v>161</v>
      </c>
      <c r="F62" s="66" t="s">
        <v>40</v>
      </c>
      <c r="G62" s="116">
        <v>1892000</v>
      </c>
      <c r="H62" s="149"/>
      <c r="I62" s="148"/>
      <c r="J62" s="14"/>
    </row>
    <row r="63" spans="1:10" s="2" customFormat="1" ht="15.6">
      <c r="A63" s="19">
        <v>49</v>
      </c>
      <c r="B63" s="31">
        <v>10</v>
      </c>
      <c r="C63" s="8" t="s">
        <v>167</v>
      </c>
      <c r="D63" s="46">
        <v>17445</v>
      </c>
      <c r="E63" s="9" t="s">
        <v>168</v>
      </c>
      <c r="F63" s="66" t="s">
        <v>40</v>
      </c>
      <c r="G63" s="116">
        <v>1892000</v>
      </c>
      <c r="H63" s="149"/>
      <c r="I63" s="148"/>
      <c r="J63" s="14"/>
    </row>
    <row r="64" spans="1:10" s="2" customFormat="1" ht="15.6">
      <c r="A64" s="29">
        <v>50</v>
      </c>
      <c r="B64" s="31">
        <v>11</v>
      </c>
      <c r="C64" s="8" t="s">
        <v>169</v>
      </c>
      <c r="D64" s="44" t="s">
        <v>214</v>
      </c>
      <c r="E64" s="9" t="s">
        <v>163</v>
      </c>
      <c r="F64" s="66" t="s">
        <v>40</v>
      </c>
      <c r="G64" s="116">
        <v>1892000</v>
      </c>
      <c r="H64" s="149"/>
      <c r="I64" s="148"/>
      <c r="J64" s="14"/>
    </row>
    <row r="65" spans="1:10" s="2" customFormat="1" ht="15.6">
      <c r="A65" s="142">
        <v>8</v>
      </c>
      <c r="B65" s="142"/>
      <c r="C65" s="63" t="s">
        <v>41</v>
      </c>
      <c r="D65" s="29"/>
      <c r="E65" s="29"/>
      <c r="F65" s="66"/>
      <c r="G65" s="78">
        <f>SUM(G66:G70)</f>
        <v>9906000</v>
      </c>
      <c r="H65" s="149"/>
      <c r="I65" s="148"/>
      <c r="J65" s="14"/>
    </row>
    <row r="66" spans="1:10" s="2" customFormat="1" ht="15.6">
      <c r="A66" s="29">
        <v>51</v>
      </c>
      <c r="B66" s="19">
        <v>1</v>
      </c>
      <c r="C66" s="42" t="s">
        <v>193</v>
      </c>
      <c r="D66" s="43">
        <v>9273</v>
      </c>
      <c r="E66" s="29" t="s">
        <v>197</v>
      </c>
      <c r="F66" s="66" t="s">
        <v>41</v>
      </c>
      <c r="G66" s="77">
        <v>2042000</v>
      </c>
      <c r="H66" s="149"/>
      <c r="I66" s="148"/>
      <c r="J66" s="14"/>
    </row>
    <row r="67" spans="1:10" s="2" customFormat="1" ht="15.6">
      <c r="A67" s="29">
        <v>52</v>
      </c>
      <c r="B67" s="19">
        <v>2</v>
      </c>
      <c r="C67" s="42" t="s">
        <v>194</v>
      </c>
      <c r="D67" s="43">
        <v>14241</v>
      </c>
      <c r="E67" s="29" t="s">
        <v>197</v>
      </c>
      <c r="F67" s="66" t="s">
        <v>41</v>
      </c>
      <c r="G67" s="77">
        <v>2042000</v>
      </c>
      <c r="H67" s="149"/>
      <c r="I67" s="148"/>
      <c r="J67" s="14"/>
    </row>
    <row r="68" spans="1:10" s="2" customFormat="1" ht="15.6">
      <c r="A68" s="29">
        <v>53</v>
      </c>
      <c r="B68" s="19">
        <v>3</v>
      </c>
      <c r="C68" s="42" t="s">
        <v>17</v>
      </c>
      <c r="D68" s="43">
        <v>18340</v>
      </c>
      <c r="E68" s="29" t="s">
        <v>156</v>
      </c>
      <c r="F68" s="66" t="s">
        <v>41</v>
      </c>
      <c r="G68" s="77">
        <v>2042000</v>
      </c>
      <c r="H68" s="149"/>
      <c r="I68" s="148"/>
      <c r="J68" s="14"/>
    </row>
    <row r="69" spans="1:10" s="2" customFormat="1" ht="15.6">
      <c r="A69" s="29">
        <v>54</v>
      </c>
      <c r="B69" s="19">
        <v>4</v>
      </c>
      <c r="C69" s="42" t="s">
        <v>195</v>
      </c>
      <c r="D69" s="43">
        <v>15101</v>
      </c>
      <c r="E69" s="29" t="s">
        <v>198</v>
      </c>
      <c r="F69" s="66" t="s">
        <v>41</v>
      </c>
      <c r="G69" s="77">
        <v>1890000</v>
      </c>
      <c r="H69" s="149"/>
      <c r="I69" s="148"/>
      <c r="J69" s="14"/>
    </row>
    <row r="70" spans="1:10" s="2" customFormat="1" ht="15.6">
      <c r="A70" s="29">
        <v>55</v>
      </c>
      <c r="B70" s="19">
        <v>5</v>
      </c>
      <c r="C70" s="42" t="s">
        <v>196</v>
      </c>
      <c r="D70" s="43">
        <v>18393</v>
      </c>
      <c r="E70" s="29" t="s">
        <v>199</v>
      </c>
      <c r="F70" s="66" t="s">
        <v>41</v>
      </c>
      <c r="G70" s="77">
        <v>1890000</v>
      </c>
      <c r="H70" s="149"/>
      <c r="I70" s="148"/>
      <c r="J70" s="14"/>
    </row>
    <row r="71" spans="1:10" s="2" customFormat="1" ht="15.6">
      <c r="A71" s="142">
        <v>9</v>
      </c>
      <c r="B71" s="142"/>
      <c r="C71" s="63" t="s">
        <v>42</v>
      </c>
      <c r="D71" s="29"/>
      <c r="E71" s="29"/>
      <c r="F71" s="66"/>
      <c r="G71" s="72">
        <f>SUM(G72:G74)</f>
        <v>5688000</v>
      </c>
      <c r="H71" s="149"/>
      <c r="I71" s="148"/>
      <c r="J71" s="14"/>
    </row>
    <row r="72" spans="1:10" s="2" customFormat="1" ht="15.6">
      <c r="A72" s="31">
        <v>56</v>
      </c>
      <c r="B72" s="31">
        <v>1</v>
      </c>
      <c r="C72" s="36" t="s">
        <v>240</v>
      </c>
      <c r="D72" s="29"/>
      <c r="E72" s="87" t="s">
        <v>241</v>
      </c>
      <c r="F72" s="66"/>
      <c r="G72" s="59">
        <v>1896000</v>
      </c>
      <c r="H72" s="149"/>
      <c r="I72" s="148"/>
      <c r="J72" s="14"/>
    </row>
    <row r="73" spans="1:10" s="2" customFormat="1" ht="15.6">
      <c r="A73" s="29">
        <v>57</v>
      </c>
      <c r="B73" s="19">
        <v>2</v>
      </c>
      <c r="C73" s="21" t="s">
        <v>127</v>
      </c>
      <c r="D73" s="12">
        <v>15623</v>
      </c>
      <c r="E73" s="22" t="s">
        <v>62</v>
      </c>
      <c r="F73" s="66" t="s">
        <v>42</v>
      </c>
      <c r="G73" s="59">
        <v>1896000</v>
      </c>
      <c r="H73" s="149"/>
      <c r="I73" s="148"/>
      <c r="J73" s="14"/>
    </row>
    <row r="74" spans="1:10" s="2" customFormat="1" ht="15.6">
      <c r="A74" s="31">
        <v>58</v>
      </c>
      <c r="B74" s="19">
        <v>3</v>
      </c>
      <c r="C74" s="21" t="s">
        <v>128</v>
      </c>
      <c r="D74" s="12">
        <v>14099</v>
      </c>
      <c r="E74" s="22" t="s">
        <v>62</v>
      </c>
      <c r="F74" s="66" t="s">
        <v>42</v>
      </c>
      <c r="G74" s="59">
        <v>1896000</v>
      </c>
      <c r="H74" s="149"/>
      <c r="I74" s="148"/>
      <c r="J74" s="14"/>
    </row>
    <row r="75" spans="1:10" s="2" customFormat="1" ht="15.6">
      <c r="A75" s="142">
        <v>10</v>
      </c>
      <c r="B75" s="142"/>
      <c r="C75" s="143" t="s">
        <v>43</v>
      </c>
      <c r="D75" s="143"/>
      <c r="E75" s="143"/>
      <c r="F75" s="143"/>
      <c r="G75" s="78">
        <f>SUM(G76:G84)</f>
        <v>17960000</v>
      </c>
      <c r="H75" s="149"/>
      <c r="I75" s="148"/>
      <c r="J75" s="14"/>
    </row>
    <row r="76" spans="1:10" s="2" customFormat="1" ht="15.6">
      <c r="A76" s="29">
        <v>59</v>
      </c>
      <c r="B76" s="31">
        <v>1</v>
      </c>
      <c r="C76" s="18" t="s">
        <v>129</v>
      </c>
      <c r="D76" s="43">
        <v>18231</v>
      </c>
      <c r="E76" s="20" t="s">
        <v>131</v>
      </c>
      <c r="F76" s="66" t="s">
        <v>43</v>
      </c>
      <c r="G76" s="118">
        <v>2116000</v>
      </c>
      <c r="H76" s="149"/>
      <c r="I76" s="148"/>
      <c r="J76" s="14"/>
    </row>
    <row r="77" spans="1:10" s="2" customFormat="1" ht="15.6">
      <c r="A77" s="29">
        <v>60</v>
      </c>
      <c r="B77" s="31">
        <v>2</v>
      </c>
      <c r="C77" s="18" t="s">
        <v>130</v>
      </c>
      <c r="D77" s="43">
        <v>12126</v>
      </c>
      <c r="E77" s="20" t="s">
        <v>131</v>
      </c>
      <c r="F77" s="66" t="s">
        <v>43</v>
      </c>
      <c r="G77" s="118">
        <v>2116000</v>
      </c>
      <c r="H77" s="149"/>
      <c r="I77" s="148"/>
      <c r="J77" s="14"/>
    </row>
    <row r="78" spans="1:10" s="2" customFormat="1" ht="15.6">
      <c r="A78" s="29">
        <v>61</v>
      </c>
      <c r="B78" s="31">
        <v>3</v>
      </c>
      <c r="C78" s="21" t="s">
        <v>132</v>
      </c>
      <c r="D78" s="47">
        <v>17155</v>
      </c>
      <c r="E78" s="22" t="s">
        <v>60</v>
      </c>
      <c r="F78" s="66" t="s">
        <v>43</v>
      </c>
      <c r="G78" s="118">
        <v>2048000</v>
      </c>
      <c r="H78" s="149"/>
      <c r="I78" s="148"/>
      <c r="J78" s="14"/>
    </row>
    <row r="79" spans="1:10" s="2" customFormat="1" ht="15.6">
      <c r="A79" s="29">
        <v>62</v>
      </c>
      <c r="B79" s="31">
        <v>4</v>
      </c>
      <c r="C79" s="21" t="s">
        <v>133</v>
      </c>
      <c r="D79" s="47">
        <v>18264</v>
      </c>
      <c r="E79" s="22" t="s">
        <v>60</v>
      </c>
      <c r="F79" s="66" t="s">
        <v>43</v>
      </c>
      <c r="G79" s="118">
        <v>2048000</v>
      </c>
      <c r="H79" s="149"/>
      <c r="I79" s="148"/>
      <c r="J79" s="14"/>
    </row>
    <row r="80" spans="1:10" s="2" customFormat="1" ht="15.6">
      <c r="A80" s="29">
        <v>63</v>
      </c>
      <c r="B80" s="31">
        <v>5</v>
      </c>
      <c r="C80" s="21" t="s">
        <v>134</v>
      </c>
      <c r="D80" s="47">
        <v>12184</v>
      </c>
      <c r="E80" s="22" t="s">
        <v>135</v>
      </c>
      <c r="F80" s="66" t="s">
        <v>43</v>
      </c>
      <c r="G80" s="118">
        <v>2048000</v>
      </c>
      <c r="H80" s="149"/>
      <c r="I80" s="148"/>
      <c r="J80" s="14"/>
    </row>
    <row r="81" spans="1:10" s="2" customFormat="1" ht="15.6">
      <c r="A81" s="29">
        <v>64</v>
      </c>
      <c r="B81" s="31">
        <v>6</v>
      </c>
      <c r="C81" s="21" t="s">
        <v>136</v>
      </c>
      <c r="D81" s="47">
        <v>17491</v>
      </c>
      <c r="E81" s="22" t="s">
        <v>62</v>
      </c>
      <c r="F81" s="66" t="s">
        <v>43</v>
      </c>
      <c r="G81" s="89">
        <f>1896000</f>
        <v>1896000</v>
      </c>
      <c r="H81" s="149"/>
      <c r="I81" s="148"/>
      <c r="J81" s="14"/>
    </row>
    <row r="82" spans="1:10" s="2" customFormat="1" ht="15.6">
      <c r="A82" s="29">
        <v>65</v>
      </c>
      <c r="B82" s="31">
        <v>7</v>
      </c>
      <c r="C82" s="21" t="s">
        <v>137</v>
      </c>
      <c r="D82" s="47">
        <v>15269</v>
      </c>
      <c r="E82" s="22" t="s">
        <v>62</v>
      </c>
      <c r="F82" s="66" t="s">
        <v>43</v>
      </c>
      <c r="G82" s="89">
        <f>1896000</f>
        <v>1896000</v>
      </c>
      <c r="H82" s="149"/>
      <c r="I82" s="148"/>
      <c r="J82" s="14"/>
    </row>
    <row r="83" spans="1:10" s="2" customFormat="1" ht="15.6">
      <c r="A83" s="29">
        <v>66</v>
      </c>
      <c r="B83" s="31">
        <v>8</v>
      </c>
      <c r="C83" s="21" t="s">
        <v>138</v>
      </c>
      <c r="D83" s="47">
        <v>16327</v>
      </c>
      <c r="E83" s="22" t="s">
        <v>139</v>
      </c>
      <c r="F83" s="66" t="s">
        <v>43</v>
      </c>
      <c r="G83" s="89">
        <f>1896000</f>
        <v>1896000</v>
      </c>
      <c r="H83" s="149"/>
      <c r="I83" s="148"/>
      <c r="J83" s="14"/>
    </row>
    <row r="84" spans="1:10" s="2" customFormat="1" ht="15.6">
      <c r="A84" s="29">
        <v>67</v>
      </c>
      <c r="B84" s="31">
        <v>9</v>
      </c>
      <c r="C84" s="21" t="s">
        <v>140</v>
      </c>
      <c r="D84" s="47">
        <v>19581</v>
      </c>
      <c r="E84" s="22" t="s">
        <v>141</v>
      </c>
      <c r="F84" s="66" t="s">
        <v>43</v>
      </c>
      <c r="G84" s="89">
        <f>1896000</f>
        <v>1896000</v>
      </c>
      <c r="H84" s="149"/>
      <c r="I84" s="148"/>
      <c r="J84" s="14"/>
    </row>
    <row r="85" spans="1:10" s="2" customFormat="1" ht="15.6">
      <c r="A85" s="142">
        <v>11</v>
      </c>
      <c r="B85" s="142"/>
      <c r="C85" s="41" t="s">
        <v>44</v>
      </c>
      <c r="D85" s="29"/>
      <c r="E85" s="29"/>
      <c r="F85" s="66"/>
      <c r="G85" s="78">
        <f>SUM(G86:G93)</f>
        <v>15388000</v>
      </c>
      <c r="H85" s="149"/>
      <c r="I85" s="148"/>
      <c r="J85" s="14"/>
    </row>
    <row r="86" spans="1:10" s="2" customFormat="1" ht="15.6">
      <c r="A86" s="29">
        <v>68</v>
      </c>
      <c r="B86" s="19">
        <v>1</v>
      </c>
      <c r="C86" s="8" t="s">
        <v>66</v>
      </c>
      <c r="D86" s="12">
        <v>18734</v>
      </c>
      <c r="E86" s="29" t="s">
        <v>59</v>
      </c>
      <c r="F86" s="66" t="s">
        <v>44</v>
      </c>
      <c r="G86" s="118">
        <v>2116000</v>
      </c>
      <c r="H86" s="149"/>
      <c r="I86" s="148"/>
      <c r="J86" s="14"/>
    </row>
    <row r="87" spans="1:10" s="2" customFormat="1" ht="15.6">
      <c r="A87" s="29">
        <v>69</v>
      </c>
      <c r="B87" s="19">
        <v>2</v>
      </c>
      <c r="C87" s="8" t="s">
        <v>67</v>
      </c>
      <c r="D87" s="12">
        <v>11241</v>
      </c>
      <c r="E87" s="40" t="s">
        <v>222</v>
      </c>
      <c r="F87" s="66" t="s">
        <v>44</v>
      </c>
      <c r="G87" s="92">
        <f t="shared" ref="G87:G93" si="0">1896000</f>
        <v>1896000</v>
      </c>
      <c r="H87" s="149"/>
      <c r="I87" s="148"/>
      <c r="J87" s="14"/>
    </row>
    <row r="88" spans="1:10" s="2" customFormat="1" ht="27.6">
      <c r="A88" s="29">
        <v>70</v>
      </c>
      <c r="B88" s="19">
        <v>3</v>
      </c>
      <c r="C88" s="16" t="s">
        <v>68</v>
      </c>
      <c r="D88" s="68">
        <v>18546</v>
      </c>
      <c r="E88" s="69" t="s">
        <v>226</v>
      </c>
      <c r="F88" s="66" t="s">
        <v>44</v>
      </c>
      <c r="G88" s="92">
        <f t="shared" si="0"/>
        <v>1896000</v>
      </c>
      <c r="H88" s="149"/>
      <c r="I88" s="148"/>
      <c r="J88" s="14"/>
    </row>
    <row r="89" spans="1:10" s="2" customFormat="1" ht="15.6">
      <c r="A89" s="29">
        <v>71</v>
      </c>
      <c r="B89" s="19">
        <v>4</v>
      </c>
      <c r="C89" s="8" t="s">
        <v>69</v>
      </c>
      <c r="D89" s="12">
        <v>11689</v>
      </c>
      <c r="E89" s="40" t="s">
        <v>223</v>
      </c>
      <c r="F89" s="66" t="s">
        <v>44</v>
      </c>
      <c r="G89" s="92">
        <f t="shared" si="0"/>
        <v>1896000</v>
      </c>
      <c r="H89" s="149"/>
      <c r="I89" s="148"/>
      <c r="J89" s="14"/>
    </row>
    <row r="90" spans="1:10" s="2" customFormat="1" ht="15.6">
      <c r="A90" s="29">
        <v>72</v>
      </c>
      <c r="B90" s="19">
        <v>5</v>
      </c>
      <c r="C90" s="8" t="s">
        <v>70</v>
      </c>
      <c r="D90" s="12">
        <v>11687</v>
      </c>
      <c r="E90" s="40" t="s">
        <v>224</v>
      </c>
      <c r="F90" s="66" t="s">
        <v>44</v>
      </c>
      <c r="G90" s="92">
        <f t="shared" si="0"/>
        <v>1896000</v>
      </c>
      <c r="H90" s="149"/>
      <c r="I90" s="148"/>
      <c r="J90" s="14"/>
    </row>
    <row r="91" spans="1:10" s="2" customFormat="1" ht="15.6">
      <c r="A91" s="29">
        <v>73</v>
      </c>
      <c r="B91" s="19">
        <v>6</v>
      </c>
      <c r="C91" s="8" t="s">
        <v>71</v>
      </c>
      <c r="D91" s="12">
        <v>16388</v>
      </c>
      <c r="E91" s="40" t="s">
        <v>225</v>
      </c>
      <c r="F91" s="66" t="s">
        <v>44</v>
      </c>
      <c r="G91" s="92">
        <f t="shared" si="0"/>
        <v>1896000</v>
      </c>
      <c r="H91" s="149"/>
      <c r="I91" s="148"/>
      <c r="J91" s="14"/>
    </row>
    <row r="92" spans="1:10" s="2" customFormat="1" ht="29.25" customHeight="1">
      <c r="A92" s="29">
        <v>74</v>
      </c>
      <c r="B92" s="19">
        <v>7</v>
      </c>
      <c r="C92" s="16" t="s">
        <v>72</v>
      </c>
      <c r="D92" s="12">
        <v>16501</v>
      </c>
      <c r="E92" s="61" t="s">
        <v>192</v>
      </c>
      <c r="F92" s="66" t="s">
        <v>44</v>
      </c>
      <c r="G92" s="92">
        <f t="shared" si="0"/>
        <v>1896000</v>
      </c>
      <c r="H92" s="149"/>
      <c r="I92" s="148"/>
      <c r="J92" s="14"/>
    </row>
    <row r="93" spans="1:10" s="2" customFormat="1" ht="15.6">
      <c r="A93" s="29">
        <v>75</v>
      </c>
      <c r="B93" s="19">
        <v>8</v>
      </c>
      <c r="C93" s="8" t="s">
        <v>73</v>
      </c>
      <c r="D93" s="12">
        <v>13760</v>
      </c>
      <c r="E93" s="40" t="s">
        <v>191</v>
      </c>
      <c r="F93" s="66" t="s">
        <v>44</v>
      </c>
      <c r="G93" s="92">
        <f t="shared" si="0"/>
        <v>1896000</v>
      </c>
      <c r="H93" s="149"/>
      <c r="I93" s="148"/>
      <c r="J93" s="14"/>
    </row>
    <row r="94" spans="1:10" s="5" customFormat="1" ht="15.6">
      <c r="A94" s="142">
        <v>12</v>
      </c>
      <c r="B94" s="142"/>
      <c r="C94" s="143" t="s">
        <v>13</v>
      </c>
      <c r="D94" s="143"/>
      <c r="E94" s="143"/>
      <c r="F94" s="143"/>
      <c r="G94" s="119">
        <f>SUM(G95:G104)</f>
        <v>19112000</v>
      </c>
      <c r="H94" s="149"/>
      <c r="I94" s="148"/>
      <c r="J94" s="23"/>
    </row>
    <row r="95" spans="1:10" s="5" customFormat="1" ht="15.6">
      <c r="A95" s="27">
        <v>76</v>
      </c>
      <c r="B95" s="19">
        <v>1</v>
      </c>
      <c r="C95" s="21" t="s">
        <v>14</v>
      </c>
      <c r="D95" s="48" t="s">
        <v>173</v>
      </c>
      <c r="E95" s="22" t="s">
        <v>31</v>
      </c>
      <c r="F95" s="27" t="s">
        <v>13</v>
      </c>
      <c r="G95" s="118">
        <v>2048000</v>
      </c>
      <c r="H95" s="149"/>
      <c r="I95" s="148"/>
      <c r="J95" s="23"/>
    </row>
    <row r="96" spans="1:10" s="5" customFormat="1" ht="15.6">
      <c r="A96" s="27">
        <v>77</v>
      </c>
      <c r="B96" s="19">
        <v>2</v>
      </c>
      <c r="C96" s="24" t="s">
        <v>15</v>
      </c>
      <c r="D96" s="49" t="s">
        <v>174</v>
      </c>
      <c r="E96" s="50" t="s">
        <v>24</v>
      </c>
      <c r="F96" s="27" t="s">
        <v>13</v>
      </c>
      <c r="G96" s="89">
        <f t="shared" ref="G96:G104" si="1">1896000</f>
        <v>1896000</v>
      </c>
      <c r="H96" s="149"/>
      <c r="I96" s="148"/>
      <c r="J96" s="23"/>
    </row>
    <row r="97" spans="1:10" s="5" customFormat="1" ht="15.6">
      <c r="A97" s="27">
        <v>78</v>
      </c>
      <c r="B97" s="19">
        <v>3</v>
      </c>
      <c r="C97" s="24" t="s">
        <v>16</v>
      </c>
      <c r="D97" s="49" t="s">
        <v>175</v>
      </c>
      <c r="E97" s="50" t="s">
        <v>24</v>
      </c>
      <c r="F97" s="27" t="s">
        <v>13</v>
      </c>
      <c r="G97" s="89">
        <f t="shared" si="1"/>
        <v>1896000</v>
      </c>
      <c r="H97" s="149"/>
      <c r="I97" s="148"/>
      <c r="J97" s="23"/>
    </row>
    <row r="98" spans="1:10" s="5" customFormat="1" ht="15.6">
      <c r="A98" s="27">
        <v>79</v>
      </c>
      <c r="B98" s="19">
        <v>4</v>
      </c>
      <c r="C98" s="24" t="s">
        <v>17</v>
      </c>
      <c r="D98" s="49" t="s">
        <v>176</v>
      </c>
      <c r="E98" s="50" t="s">
        <v>25</v>
      </c>
      <c r="F98" s="27" t="s">
        <v>13</v>
      </c>
      <c r="G98" s="89">
        <f t="shared" si="1"/>
        <v>1896000</v>
      </c>
      <c r="H98" s="149"/>
      <c r="I98" s="148"/>
      <c r="J98" s="23"/>
    </row>
    <row r="99" spans="1:10" s="5" customFormat="1" ht="15.6">
      <c r="A99" s="27">
        <v>80</v>
      </c>
      <c r="B99" s="19">
        <v>5</v>
      </c>
      <c r="C99" s="24" t="s">
        <v>18</v>
      </c>
      <c r="D99" s="49" t="s">
        <v>177</v>
      </c>
      <c r="E99" s="50" t="s">
        <v>26</v>
      </c>
      <c r="F99" s="27" t="s">
        <v>13</v>
      </c>
      <c r="G99" s="89">
        <f t="shared" si="1"/>
        <v>1896000</v>
      </c>
      <c r="H99" s="149"/>
      <c r="I99" s="148"/>
      <c r="J99" s="23"/>
    </row>
    <row r="100" spans="1:10">
      <c r="A100" s="27">
        <v>81</v>
      </c>
      <c r="B100" s="19">
        <v>6</v>
      </c>
      <c r="C100" s="24" t="s">
        <v>19</v>
      </c>
      <c r="D100" s="49" t="s">
        <v>178</v>
      </c>
      <c r="E100" s="50" t="s">
        <v>27</v>
      </c>
      <c r="F100" s="27" t="s">
        <v>13</v>
      </c>
      <c r="G100" s="89">
        <f t="shared" si="1"/>
        <v>1896000</v>
      </c>
      <c r="H100" s="149"/>
      <c r="I100" s="148"/>
      <c r="J100" s="13"/>
    </row>
    <row r="101" spans="1:10">
      <c r="A101" s="27">
        <v>82</v>
      </c>
      <c r="B101" s="19">
        <v>7</v>
      </c>
      <c r="C101" s="24" t="s">
        <v>20</v>
      </c>
      <c r="D101" s="49" t="s">
        <v>179</v>
      </c>
      <c r="E101" s="50" t="s">
        <v>28</v>
      </c>
      <c r="F101" s="27" t="s">
        <v>13</v>
      </c>
      <c r="G101" s="89">
        <f t="shared" si="1"/>
        <v>1896000</v>
      </c>
      <c r="H101" s="149"/>
      <c r="I101" s="148"/>
      <c r="J101" s="13"/>
    </row>
    <row r="102" spans="1:10">
      <c r="A102" s="27">
        <v>83</v>
      </c>
      <c r="B102" s="19">
        <v>8</v>
      </c>
      <c r="C102" s="24" t="s">
        <v>21</v>
      </c>
      <c r="D102" s="49" t="s">
        <v>180</v>
      </c>
      <c r="E102" s="50" t="s">
        <v>29</v>
      </c>
      <c r="F102" s="27" t="s">
        <v>13</v>
      </c>
      <c r="G102" s="89">
        <f t="shared" si="1"/>
        <v>1896000</v>
      </c>
      <c r="H102" s="149"/>
      <c r="I102" s="148"/>
      <c r="J102" s="13"/>
    </row>
    <row r="103" spans="1:10">
      <c r="A103" s="27">
        <v>84</v>
      </c>
      <c r="B103" s="19">
        <v>9</v>
      </c>
      <c r="C103" s="24" t="s">
        <v>22</v>
      </c>
      <c r="D103" s="49" t="s">
        <v>181</v>
      </c>
      <c r="E103" s="50" t="s">
        <v>27</v>
      </c>
      <c r="F103" s="27" t="s">
        <v>13</v>
      </c>
      <c r="G103" s="89">
        <f t="shared" si="1"/>
        <v>1896000</v>
      </c>
      <c r="H103" s="149"/>
      <c r="I103" s="148"/>
      <c r="J103" s="13"/>
    </row>
    <row r="104" spans="1:10">
      <c r="A104" s="27">
        <v>85</v>
      </c>
      <c r="B104" s="19">
        <v>10</v>
      </c>
      <c r="C104" s="24" t="s">
        <v>23</v>
      </c>
      <c r="D104" s="49" t="s">
        <v>182</v>
      </c>
      <c r="E104" s="50" t="s">
        <v>30</v>
      </c>
      <c r="F104" s="27" t="s">
        <v>13</v>
      </c>
      <c r="G104" s="89">
        <f t="shared" si="1"/>
        <v>1896000</v>
      </c>
      <c r="H104" s="149"/>
      <c r="I104" s="148"/>
      <c r="J104" s="13"/>
    </row>
    <row r="105" spans="1:10">
      <c r="A105" s="142">
        <v>13</v>
      </c>
      <c r="B105" s="142"/>
      <c r="C105" s="143" t="s">
        <v>45</v>
      </c>
      <c r="D105" s="143"/>
      <c r="E105" s="143"/>
      <c r="F105" s="143"/>
      <c r="G105" s="78">
        <f>SUM(G106:G117)</f>
        <v>23276000</v>
      </c>
      <c r="H105" s="149"/>
      <c r="I105" s="148"/>
      <c r="J105" s="13"/>
    </row>
    <row r="106" spans="1:10">
      <c r="A106" s="102">
        <v>86</v>
      </c>
      <c r="B106" s="31">
        <v>1</v>
      </c>
      <c r="C106" s="103" t="s">
        <v>47</v>
      </c>
      <c r="D106" s="104">
        <v>16146</v>
      </c>
      <c r="E106" s="33" t="s">
        <v>59</v>
      </c>
      <c r="F106" s="66" t="s">
        <v>45</v>
      </c>
      <c r="G106" s="120">
        <v>2116000</v>
      </c>
      <c r="H106" s="149"/>
      <c r="I106" s="148"/>
      <c r="J106" s="13"/>
    </row>
    <row r="107" spans="1:10">
      <c r="A107" s="102">
        <v>87</v>
      </c>
      <c r="B107" s="31">
        <v>2</v>
      </c>
      <c r="C107" s="103" t="s">
        <v>48</v>
      </c>
      <c r="D107" s="104">
        <v>19530</v>
      </c>
      <c r="E107" s="33" t="s">
        <v>60</v>
      </c>
      <c r="F107" s="66" t="s">
        <v>45</v>
      </c>
      <c r="G107" s="120">
        <v>2048000</v>
      </c>
      <c r="H107" s="149"/>
      <c r="I107" s="148"/>
      <c r="J107" s="13"/>
    </row>
    <row r="108" spans="1:10">
      <c r="A108" s="102">
        <v>88</v>
      </c>
      <c r="B108" s="31">
        <v>3</v>
      </c>
      <c r="C108" s="103" t="s">
        <v>49</v>
      </c>
      <c r="D108" s="104">
        <v>14684</v>
      </c>
      <c r="E108" s="33" t="s">
        <v>60</v>
      </c>
      <c r="F108" s="66" t="s">
        <v>45</v>
      </c>
      <c r="G108" s="120">
        <v>2048000</v>
      </c>
      <c r="H108" s="149"/>
      <c r="I108" s="148"/>
      <c r="J108" s="13"/>
    </row>
    <row r="109" spans="1:10">
      <c r="A109" s="102">
        <v>89</v>
      </c>
      <c r="B109" s="31">
        <v>4</v>
      </c>
      <c r="C109" s="103" t="s">
        <v>50</v>
      </c>
      <c r="D109" s="104">
        <v>16669</v>
      </c>
      <c r="E109" s="33" t="s">
        <v>61</v>
      </c>
      <c r="F109" s="66" t="s">
        <v>45</v>
      </c>
      <c r="G109" s="105">
        <f t="shared" ref="G109:G117" si="2">1896000</f>
        <v>1896000</v>
      </c>
      <c r="H109" s="149"/>
      <c r="I109" s="148"/>
      <c r="J109" s="13"/>
    </row>
    <row r="110" spans="1:10">
      <c r="A110" s="102">
        <v>90</v>
      </c>
      <c r="B110" s="19">
        <v>5</v>
      </c>
      <c r="C110" s="21" t="s">
        <v>51</v>
      </c>
      <c r="D110" s="12">
        <v>16438</v>
      </c>
      <c r="E110" s="22" t="s">
        <v>62</v>
      </c>
      <c r="F110" s="66" t="s">
        <v>45</v>
      </c>
      <c r="G110" s="106">
        <f t="shared" si="2"/>
        <v>1896000</v>
      </c>
      <c r="H110" s="149"/>
      <c r="I110" s="148"/>
      <c r="J110" s="13"/>
    </row>
    <row r="111" spans="1:10">
      <c r="A111" s="102">
        <v>91</v>
      </c>
      <c r="B111" s="19">
        <v>6</v>
      </c>
      <c r="C111" s="21" t="s">
        <v>52</v>
      </c>
      <c r="D111" s="12">
        <v>12105</v>
      </c>
      <c r="E111" s="22" t="s">
        <v>63</v>
      </c>
      <c r="F111" s="66" t="s">
        <v>45</v>
      </c>
      <c r="G111" s="106">
        <f t="shared" si="2"/>
        <v>1896000</v>
      </c>
      <c r="H111" s="149"/>
      <c r="I111" s="148"/>
      <c r="J111" s="13"/>
    </row>
    <row r="112" spans="1:10">
      <c r="A112" s="102">
        <v>92</v>
      </c>
      <c r="B112" s="19">
        <v>7</v>
      </c>
      <c r="C112" s="21" t="s">
        <v>53</v>
      </c>
      <c r="D112" s="12">
        <v>17980</v>
      </c>
      <c r="E112" s="22" t="s">
        <v>64</v>
      </c>
      <c r="F112" s="66" t="s">
        <v>45</v>
      </c>
      <c r="G112" s="106">
        <f t="shared" si="2"/>
        <v>1896000</v>
      </c>
      <c r="H112" s="149"/>
      <c r="I112" s="148"/>
      <c r="J112" s="13"/>
    </row>
    <row r="113" spans="1:10">
      <c r="A113" s="102">
        <v>93</v>
      </c>
      <c r="B113" s="19">
        <v>8</v>
      </c>
      <c r="C113" s="21" t="s">
        <v>54</v>
      </c>
      <c r="D113" s="12">
        <v>13671</v>
      </c>
      <c r="E113" s="22" t="s">
        <v>65</v>
      </c>
      <c r="F113" s="66" t="s">
        <v>45</v>
      </c>
      <c r="G113" s="106">
        <f t="shared" si="2"/>
        <v>1896000</v>
      </c>
      <c r="H113" s="149"/>
      <c r="I113" s="148"/>
      <c r="J113" s="13"/>
    </row>
    <row r="114" spans="1:10">
      <c r="A114" s="102">
        <v>94</v>
      </c>
      <c r="B114" s="19">
        <v>9</v>
      </c>
      <c r="C114" s="21" t="s">
        <v>55</v>
      </c>
      <c r="D114" s="43">
        <v>16598</v>
      </c>
      <c r="E114" s="22" t="s">
        <v>62</v>
      </c>
      <c r="F114" s="66" t="s">
        <v>45</v>
      </c>
      <c r="G114" s="106">
        <f t="shared" si="2"/>
        <v>1896000</v>
      </c>
      <c r="H114" s="149"/>
      <c r="I114" s="148"/>
      <c r="J114" s="13"/>
    </row>
    <row r="115" spans="1:10">
      <c r="A115" s="102">
        <v>95</v>
      </c>
      <c r="B115" s="19">
        <v>10</v>
      </c>
      <c r="C115" s="21" t="s">
        <v>56</v>
      </c>
      <c r="D115" s="43">
        <v>18622</v>
      </c>
      <c r="E115" s="22" t="s">
        <v>65</v>
      </c>
      <c r="F115" s="66" t="s">
        <v>45</v>
      </c>
      <c r="G115" s="106">
        <f t="shared" si="2"/>
        <v>1896000</v>
      </c>
      <c r="H115" s="149"/>
      <c r="I115" s="148"/>
      <c r="J115" s="13"/>
    </row>
    <row r="116" spans="1:10">
      <c r="A116" s="102">
        <v>96</v>
      </c>
      <c r="B116" s="19">
        <v>11</v>
      </c>
      <c r="C116" s="21" t="s">
        <v>57</v>
      </c>
      <c r="D116" s="43">
        <v>16497</v>
      </c>
      <c r="E116" s="22" t="s">
        <v>65</v>
      </c>
      <c r="F116" s="66" t="s">
        <v>45</v>
      </c>
      <c r="G116" s="106">
        <f t="shared" si="2"/>
        <v>1896000</v>
      </c>
      <c r="H116" s="149"/>
      <c r="I116" s="148"/>
      <c r="J116" s="13"/>
    </row>
    <row r="117" spans="1:10">
      <c r="A117" s="102">
        <v>97</v>
      </c>
      <c r="B117" s="19">
        <v>12</v>
      </c>
      <c r="C117" s="21" t="s">
        <v>58</v>
      </c>
      <c r="D117" s="12">
        <v>21192</v>
      </c>
      <c r="E117" s="29" t="s">
        <v>217</v>
      </c>
      <c r="F117" s="66" t="s">
        <v>45</v>
      </c>
      <c r="G117" s="106">
        <f t="shared" si="2"/>
        <v>1896000</v>
      </c>
      <c r="H117" s="149"/>
      <c r="I117" s="148"/>
      <c r="J117" s="13"/>
    </row>
    <row r="118" spans="1:10">
      <c r="A118" s="142">
        <v>14</v>
      </c>
      <c r="B118" s="142"/>
      <c r="C118" s="143" t="s">
        <v>46</v>
      </c>
      <c r="D118" s="143"/>
      <c r="E118" s="143"/>
      <c r="F118" s="143"/>
      <c r="G118" s="78">
        <f>SUM(G119:G121)</f>
        <v>5688000</v>
      </c>
      <c r="H118" s="149"/>
      <c r="I118" s="148"/>
      <c r="J118" s="13"/>
    </row>
    <row r="119" spans="1:10">
      <c r="A119" s="29">
        <v>98</v>
      </c>
      <c r="B119" s="19">
        <v>1</v>
      </c>
      <c r="C119" s="42" t="s">
        <v>170</v>
      </c>
      <c r="D119" s="43">
        <v>7985</v>
      </c>
      <c r="E119" s="29" t="s">
        <v>217</v>
      </c>
      <c r="F119" s="66" t="s">
        <v>46</v>
      </c>
      <c r="G119" s="92">
        <f>1896000</f>
        <v>1896000</v>
      </c>
      <c r="H119" s="149"/>
      <c r="I119" s="148"/>
      <c r="J119" s="13"/>
    </row>
    <row r="120" spans="1:10">
      <c r="A120" s="29">
        <v>99</v>
      </c>
      <c r="B120" s="19">
        <v>2</v>
      </c>
      <c r="C120" s="42" t="s">
        <v>171</v>
      </c>
      <c r="D120" s="43">
        <v>14534</v>
      </c>
      <c r="E120" s="29" t="s">
        <v>217</v>
      </c>
      <c r="F120" s="66" t="s">
        <v>46</v>
      </c>
      <c r="G120" s="92">
        <f>1896000</f>
        <v>1896000</v>
      </c>
      <c r="H120" s="149"/>
      <c r="I120" s="148"/>
      <c r="J120" s="13"/>
    </row>
    <row r="121" spans="1:10">
      <c r="A121" s="29">
        <v>100</v>
      </c>
      <c r="B121" s="19">
        <v>3</v>
      </c>
      <c r="C121" s="42" t="s">
        <v>172</v>
      </c>
      <c r="D121" s="43">
        <v>14434</v>
      </c>
      <c r="E121" s="29" t="s">
        <v>217</v>
      </c>
      <c r="F121" s="66" t="s">
        <v>46</v>
      </c>
      <c r="G121" s="92">
        <f>1896000</f>
        <v>1896000</v>
      </c>
      <c r="H121" s="149"/>
      <c r="I121" s="148"/>
      <c r="J121" s="13"/>
    </row>
    <row r="122" spans="1:10" ht="19.5" customHeight="1">
      <c r="A122" s="142">
        <v>15</v>
      </c>
      <c r="B122" s="142"/>
      <c r="C122" s="143" t="s">
        <v>39</v>
      </c>
      <c r="D122" s="143"/>
      <c r="E122" s="143"/>
      <c r="F122" s="143"/>
      <c r="G122" s="72">
        <f>SUM(G123:G128)</f>
        <v>12120000</v>
      </c>
      <c r="H122" s="149"/>
      <c r="I122" s="148"/>
      <c r="J122" s="13"/>
    </row>
    <row r="123" spans="1:10" ht="27.6">
      <c r="A123" s="29">
        <v>101</v>
      </c>
      <c r="B123" s="19">
        <v>1</v>
      </c>
      <c r="C123" s="16" t="s">
        <v>32</v>
      </c>
      <c r="D123" s="51">
        <v>17809</v>
      </c>
      <c r="E123" s="22" t="s">
        <v>243</v>
      </c>
      <c r="F123" s="66" t="s">
        <v>39</v>
      </c>
      <c r="G123" s="59">
        <v>2116000</v>
      </c>
      <c r="H123" s="149"/>
      <c r="I123" s="148"/>
      <c r="J123" s="13"/>
    </row>
    <row r="124" spans="1:10" ht="27.6">
      <c r="A124" s="29">
        <v>102</v>
      </c>
      <c r="B124" s="19">
        <v>2</v>
      </c>
      <c r="C124" s="16" t="s">
        <v>33</v>
      </c>
      <c r="D124" s="51">
        <v>16386</v>
      </c>
      <c r="E124" s="22" t="s">
        <v>242</v>
      </c>
      <c r="F124" s="66" t="s">
        <v>39</v>
      </c>
      <c r="G124" s="59">
        <v>2116000</v>
      </c>
      <c r="H124" s="149"/>
      <c r="I124" s="148"/>
      <c r="J124" s="13"/>
    </row>
    <row r="125" spans="1:10" ht="34.5" customHeight="1">
      <c r="A125" s="29">
        <v>103</v>
      </c>
      <c r="B125" s="19">
        <v>3</v>
      </c>
      <c r="C125" s="16" t="s">
        <v>34</v>
      </c>
      <c r="D125" s="45" t="s">
        <v>76</v>
      </c>
      <c r="E125" s="22" t="s">
        <v>228</v>
      </c>
      <c r="F125" s="66" t="s">
        <v>39</v>
      </c>
      <c r="G125" s="110">
        <v>2048000</v>
      </c>
      <c r="H125" s="149"/>
      <c r="I125" s="148"/>
      <c r="J125" s="13"/>
    </row>
    <row r="126" spans="1:10" ht="36" customHeight="1">
      <c r="A126" s="29">
        <v>104</v>
      </c>
      <c r="B126" s="19">
        <v>4</v>
      </c>
      <c r="C126" s="16" t="s">
        <v>35</v>
      </c>
      <c r="D126" s="51">
        <v>14466</v>
      </c>
      <c r="E126" s="22" t="s">
        <v>228</v>
      </c>
      <c r="F126" s="66" t="s">
        <v>39</v>
      </c>
      <c r="G126" s="110">
        <v>2048000</v>
      </c>
      <c r="H126" s="149"/>
      <c r="I126" s="148"/>
      <c r="J126" s="13"/>
    </row>
    <row r="127" spans="1:10">
      <c r="A127" s="29">
        <v>105</v>
      </c>
      <c r="B127" s="19">
        <v>5</v>
      </c>
      <c r="C127" s="16" t="s">
        <v>36</v>
      </c>
      <c r="D127" s="51">
        <v>16721</v>
      </c>
      <c r="E127" s="52" t="s">
        <v>38</v>
      </c>
      <c r="F127" s="66" t="s">
        <v>39</v>
      </c>
      <c r="G127" s="59">
        <v>1896000</v>
      </c>
      <c r="H127" s="149"/>
      <c r="I127" s="148"/>
      <c r="J127" s="13"/>
    </row>
    <row r="128" spans="1:10">
      <c r="A128" s="29">
        <v>106</v>
      </c>
      <c r="B128" s="19">
        <v>6</v>
      </c>
      <c r="C128" s="16" t="s">
        <v>37</v>
      </c>
      <c r="D128" s="51">
        <v>13062</v>
      </c>
      <c r="E128" s="52" t="s">
        <v>218</v>
      </c>
      <c r="F128" s="66" t="s">
        <v>39</v>
      </c>
      <c r="G128" s="59">
        <v>1896000</v>
      </c>
      <c r="H128" s="149"/>
      <c r="I128" s="148"/>
      <c r="J128" s="13"/>
    </row>
    <row r="129" spans="1:10">
      <c r="A129" s="141" t="s">
        <v>233</v>
      </c>
      <c r="B129" s="141"/>
      <c r="C129" s="141"/>
      <c r="D129" s="67"/>
      <c r="E129" s="67"/>
      <c r="F129" s="67"/>
      <c r="G129" s="80">
        <f>SUM(G8+G11+G13+G29+G39+G45+G52+G65+G71+G75+G85+G94+G105+G118+G122)</f>
        <v>207027050</v>
      </c>
      <c r="H129" s="13"/>
      <c r="I129" s="13"/>
      <c r="J129" s="13"/>
    </row>
    <row r="130" spans="1:10" ht="14.4">
      <c r="C130" s="139" t="s">
        <v>251</v>
      </c>
    </row>
    <row r="131" spans="1:10">
      <c r="G131" s="140"/>
    </row>
    <row r="132" spans="1:10">
      <c r="G132" s="140"/>
    </row>
  </sheetData>
  <mergeCells count="31">
    <mergeCell ref="A71:B71"/>
    <mergeCell ref="E1:J1"/>
    <mergeCell ref="E2:J2"/>
    <mergeCell ref="C1:D1"/>
    <mergeCell ref="C2:D2"/>
    <mergeCell ref="B4:J4"/>
    <mergeCell ref="A6:B6"/>
    <mergeCell ref="A7:B7"/>
    <mergeCell ref="A8:B8"/>
    <mergeCell ref="I8:I128"/>
    <mergeCell ref="H9:H128"/>
    <mergeCell ref="A11:B11"/>
    <mergeCell ref="A13:B13"/>
    <mergeCell ref="A29:B29"/>
    <mergeCell ref="A118:B118"/>
    <mergeCell ref="C29:F29"/>
    <mergeCell ref="A39:B39"/>
    <mergeCell ref="A45:B45"/>
    <mergeCell ref="A52:B52"/>
    <mergeCell ref="A65:B65"/>
    <mergeCell ref="A129:C129"/>
    <mergeCell ref="A75:B75"/>
    <mergeCell ref="C75:F75"/>
    <mergeCell ref="A85:B85"/>
    <mergeCell ref="A94:B94"/>
    <mergeCell ref="C94:F94"/>
    <mergeCell ref="A105:B105"/>
    <mergeCell ref="C105:F105"/>
    <mergeCell ref="C118:F118"/>
    <mergeCell ref="A122:B122"/>
    <mergeCell ref="C122:F122"/>
  </mergeCells>
  <printOptions horizontalCentered="1"/>
  <pageMargins left="0" right="0" top="0.53" bottom="0.36811023599999998" header="0.196850393700787" footer="0.196850393700787"/>
  <pageSetup paperSize="9" orientation="landscape" r:id="rId1"/>
  <headerFooter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1"/>
  <sheetViews>
    <sheetView zoomScale="130" zoomScaleNormal="130" workbookViewId="0">
      <pane ySplit="6" topLeftCell="A103" activePane="bottomLeft" state="frozen"/>
      <selection pane="bottomLeft" activeCell="B4" sqref="B4:J4"/>
    </sheetView>
  </sheetViews>
  <sheetFormatPr defaultColWidth="9.109375" defaultRowHeight="13.8"/>
  <cols>
    <col min="1" max="1" width="4.44140625" style="30" customWidth="1"/>
    <col min="2" max="2" width="5.109375" style="134" customWidth="1"/>
    <col min="3" max="3" width="29.44140625" style="3" customWidth="1"/>
    <col min="4" max="4" width="11.109375" style="26" customWidth="1"/>
    <col min="5" max="5" width="21.44140625" style="26" customWidth="1"/>
    <col min="6" max="6" width="26.44140625" style="26" customWidth="1"/>
    <col min="7" max="7" width="13.5546875" style="81" customWidth="1"/>
    <col min="8" max="8" width="11.44140625" style="1" customWidth="1"/>
    <col min="9" max="9" width="10.109375" style="1" customWidth="1"/>
    <col min="10" max="16384" width="9.109375" style="1"/>
  </cols>
  <sheetData>
    <row r="1" spans="1:10" s="82" customFormat="1">
      <c r="A1" s="30"/>
      <c r="B1" s="30"/>
      <c r="C1" s="85" t="s">
        <v>234</v>
      </c>
      <c r="E1" s="94" t="s">
        <v>256</v>
      </c>
      <c r="F1" s="94"/>
    </row>
    <row r="2" spans="1:10" s="82" customFormat="1" ht="15" customHeight="1">
      <c r="A2" s="135"/>
      <c r="B2" s="135"/>
      <c r="C2" s="85" t="s">
        <v>235</v>
      </c>
      <c r="D2" s="83"/>
      <c r="E2" s="94" t="s">
        <v>257</v>
      </c>
      <c r="F2" s="94"/>
      <c r="G2" s="83"/>
      <c r="H2" s="83"/>
      <c r="I2" s="83"/>
    </row>
    <row r="3" spans="1:10" s="82" customFormat="1" ht="15" customHeight="1">
      <c r="A3" s="135"/>
      <c r="B3" s="135"/>
      <c r="C3" s="85"/>
      <c r="D3" s="83"/>
      <c r="E3" s="94"/>
      <c r="F3" s="94"/>
      <c r="G3" s="83"/>
      <c r="H3" s="83"/>
      <c r="I3" s="83"/>
    </row>
    <row r="4" spans="1:10" ht="50.25" customHeight="1">
      <c r="A4" s="135"/>
      <c r="B4" s="146" t="s">
        <v>254</v>
      </c>
      <c r="C4" s="145"/>
      <c r="D4" s="145"/>
      <c r="E4" s="145"/>
      <c r="F4" s="145"/>
      <c r="G4" s="145"/>
      <c r="H4" s="145"/>
      <c r="I4" s="145"/>
      <c r="J4" s="145"/>
    </row>
    <row r="5" spans="1:10" ht="23.25" customHeight="1">
      <c r="A5" s="136"/>
      <c r="B5" s="136"/>
      <c r="C5" s="84"/>
      <c r="D5" s="84"/>
      <c r="E5" s="136"/>
      <c r="F5" s="136"/>
      <c r="G5" s="84"/>
      <c r="H5" s="84"/>
      <c r="I5" s="83"/>
      <c r="J5" s="83"/>
    </row>
    <row r="6" spans="1:10" s="6" customFormat="1" ht="46.5" customHeight="1">
      <c r="A6" s="147" t="s">
        <v>1</v>
      </c>
      <c r="B6" s="147"/>
      <c r="C6" s="55" t="s">
        <v>0</v>
      </c>
      <c r="D6" s="56" t="s">
        <v>2</v>
      </c>
      <c r="E6" s="56" t="s">
        <v>4</v>
      </c>
      <c r="F6" s="56" t="s">
        <v>232</v>
      </c>
      <c r="G6" s="58" t="s">
        <v>231</v>
      </c>
      <c r="H6" s="53" t="s">
        <v>219</v>
      </c>
      <c r="I6" s="25" t="s">
        <v>220</v>
      </c>
      <c r="J6" s="54" t="s">
        <v>3</v>
      </c>
    </row>
    <row r="7" spans="1:10" s="6" customFormat="1" ht="18" customHeight="1">
      <c r="A7" s="147">
        <v>1</v>
      </c>
      <c r="B7" s="147"/>
      <c r="C7" s="55">
        <v>2</v>
      </c>
      <c r="D7" s="57">
        <v>3</v>
      </c>
      <c r="E7" s="56">
        <v>4</v>
      </c>
      <c r="F7" s="56">
        <v>5</v>
      </c>
      <c r="G7" s="71"/>
      <c r="H7" s="55">
        <v>7</v>
      </c>
      <c r="I7" s="25"/>
      <c r="J7" s="25"/>
    </row>
    <row r="8" spans="1:10" s="7" customFormat="1" ht="20.100000000000001" customHeight="1">
      <c r="A8" s="147">
        <v>1</v>
      </c>
      <c r="B8" s="147"/>
      <c r="C8" s="63" t="s">
        <v>5</v>
      </c>
      <c r="D8" s="32"/>
      <c r="E8" s="33"/>
      <c r="F8" s="33"/>
      <c r="G8" s="72">
        <f>SUM(G9+G10)</f>
        <v>4800000</v>
      </c>
      <c r="H8" s="66"/>
      <c r="I8" s="148" t="s">
        <v>249</v>
      </c>
      <c r="J8" s="65"/>
    </row>
    <row r="9" spans="1:10" s="7" customFormat="1" ht="20.100000000000001" customHeight="1">
      <c r="A9" s="66">
        <v>1</v>
      </c>
      <c r="B9" s="133">
        <v>1</v>
      </c>
      <c r="C9" s="34" t="s">
        <v>6</v>
      </c>
      <c r="D9" s="35">
        <v>18617</v>
      </c>
      <c r="E9" s="33" t="s">
        <v>216</v>
      </c>
      <c r="F9" s="33" t="s">
        <v>5</v>
      </c>
      <c r="G9" s="111">
        <v>2400000</v>
      </c>
      <c r="H9" s="149" t="s">
        <v>248</v>
      </c>
      <c r="I9" s="148"/>
      <c r="J9" s="65"/>
    </row>
    <row r="10" spans="1:10" s="7" customFormat="1" ht="20.100000000000001" customHeight="1">
      <c r="A10" s="66">
        <v>2</v>
      </c>
      <c r="B10" s="133">
        <v>2</v>
      </c>
      <c r="C10" s="34" t="s">
        <v>7</v>
      </c>
      <c r="D10" s="35">
        <v>11298</v>
      </c>
      <c r="E10" s="33" t="s">
        <v>198</v>
      </c>
      <c r="F10" s="33" t="s">
        <v>5</v>
      </c>
      <c r="G10" s="111">
        <v>2400000</v>
      </c>
      <c r="H10" s="149"/>
      <c r="I10" s="148"/>
      <c r="J10" s="65"/>
    </row>
    <row r="11" spans="1:10" s="7" customFormat="1" ht="20.100000000000001" customHeight="1">
      <c r="A11" s="147">
        <v>2</v>
      </c>
      <c r="B11" s="147"/>
      <c r="C11" s="63" t="s">
        <v>8</v>
      </c>
      <c r="D11" s="32"/>
      <c r="E11" s="33"/>
      <c r="F11" s="33"/>
      <c r="G11" s="74">
        <v>2817000</v>
      </c>
      <c r="H11" s="149"/>
      <c r="I11" s="148"/>
      <c r="J11" s="65"/>
    </row>
    <row r="12" spans="1:10" s="7" customFormat="1" ht="20.100000000000001" customHeight="1">
      <c r="A12" s="66">
        <v>3</v>
      </c>
      <c r="B12" s="133">
        <v>1</v>
      </c>
      <c r="C12" s="36" t="s">
        <v>75</v>
      </c>
      <c r="D12" s="35">
        <v>13590</v>
      </c>
      <c r="E12" s="33" t="s">
        <v>74</v>
      </c>
      <c r="F12" s="66" t="s">
        <v>8</v>
      </c>
      <c r="G12" s="62">
        <v>2237000</v>
      </c>
      <c r="H12" s="149"/>
      <c r="I12" s="148"/>
      <c r="J12" s="65"/>
    </row>
    <row r="13" spans="1:10" s="7" customFormat="1" ht="20.100000000000001" customHeight="1">
      <c r="A13" s="147">
        <v>3</v>
      </c>
      <c r="B13" s="147"/>
      <c r="C13" s="63" t="s">
        <v>9</v>
      </c>
      <c r="D13" s="32"/>
      <c r="E13" s="33"/>
      <c r="F13" s="33"/>
      <c r="G13" s="72">
        <f>SUM(G14:G28)</f>
        <v>33881000</v>
      </c>
      <c r="H13" s="149"/>
      <c r="I13" s="148"/>
      <c r="J13" s="65"/>
    </row>
    <row r="14" spans="1:10" s="7" customFormat="1" ht="20.100000000000001" customHeight="1">
      <c r="A14" s="66">
        <v>4</v>
      </c>
      <c r="B14" s="133">
        <v>1</v>
      </c>
      <c r="C14" s="37" t="s">
        <v>93</v>
      </c>
      <c r="D14" s="35">
        <v>14287</v>
      </c>
      <c r="E14" s="38" t="s">
        <v>107</v>
      </c>
      <c r="F14" s="33" t="s">
        <v>9</v>
      </c>
      <c r="G14" s="123">
        <v>2400000</v>
      </c>
      <c r="H14" s="149"/>
      <c r="I14" s="148"/>
      <c r="J14" s="65"/>
    </row>
    <row r="15" spans="1:10" s="7" customFormat="1" ht="20.100000000000001" customHeight="1">
      <c r="A15" s="66">
        <v>5</v>
      </c>
      <c r="B15" s="133">
        <v>2</v>
      </c>
      <c r="C15" s="37" t="s">
        <v>94</v>
      </c>
      <c r="D15" s="35">
        <v>12676</v>
      </c>
      <c r="E15" s="38" t="s">
        <v>108</v>
      </c>
      <c r="F15" s="33" t="s">
        <v>9</v>
      </c>
      <c r="G15" s="123">
        <v>2400000</v>
      </c>
      <c r="H15" s="149"/>
      <c r="I15" s="148"/>
      <c r="J15" s="65"/>
    </row>
    <row r="16" spans="1:10" s="7" customFormat="1" ht="20.100000000000001" customHeight="1">
      <c r="A16" s="66">
        <v>6</v>
      </c>
      <c r="B16" s="133">
        <v>3</v>
      </c>
      <c r="C16" s="37" t="s">
        <v>95</v>
      </c>
      <c r="D16" s="35">
        <v>14680</v>
      </c>
      <c r="E16" s="38" t="s">
        <v>109</v>
      </c>
      <c r="F16" s="33" t="s">
        <v>9</v>
      </c>
      <c r="G16" s="123">
        <v>2237000</v>
      </c>
      <c r="H16" s="149"/>
      <c r="I16" s="148"/>
      <c r="J16" s="65"/>
    </row>
    <row r="17" spans="1:10" s="7" customFormat="1" ht="20.100000000000001" customHeight="1">
      <c r="A17" s="66">
        <v>7</v>
      </c>
      <c r="B17" s="133">
        <v>4</v>
      </c>
      <c r="C17" s="37" t="s">
        <v>96</v>
      </c>
      <c r="D17" s="35">
        <v>16060</v>
      </c>
      <c r="E17" s="38" t="s">
        <v>110</v>
      </c>
      <c r="F17" s="33" t="s">
        <v>9</v>
      </c>
      <c r="G17" s="123">
        <v>2237000</v>
      </c>
      <c r="H17" s="149"/>
      <c r="I17" s="148"/>
      <c r="J17" s="65"/>
    </row>
    <row r="18" spans="1:10" s="7" customFormat="1" ht="20.100000000000001" customHeight="1">
      <c r="A18" s="66">
        <v>8</v>
      </c>
      <c r="B18" s="133">
        <v>5</v>
      </c>
      <c r="C18" s="37" t="s">
        <v>97</v>
      </c>
      <c r="D18" s="35">
        <v>10991</v>
      </c>
      <c r="E18" s="38" t="s">
        <v>111</v>
      </c>
      <c r="F18" s="33" t="s">
        <v>9</v>
      </c>
      <c r="G18" s="123">
        <v>2237000</v>
      </c>
      <c r="H18" s="149"/>
      <c r="I18" s="148"/>
      <c r="J18" s="65"/>
    </row>
    <row r="19" spans="1:10" s="7" customFormat="1" ht="20.100000000000001" customHeight="1">
      <c r="A19" s="66">
        <v>9</v>
      </c>
      <c r="B19" s="133">
        <v>6</v>
      </c>
      <c r="C19" s="37" t="s">
        <v>98</v>
      </c>
      <c r="D19" s="35">
        <v>14173</v>
      </c>
      <c r="E19" s="38" t="s">
        <v>112</v>
      </c>
      <c r="F19" s="33" t="s">
        <v>9</v>
      </c>
      <c r="G19" s="123">
        <v>2237000</v>
      </c>
      <c r="H19" s="149"/>
      <c r="I19" s="148"/>
      <c r="J19" s="65"/>
    </row>
    <row r="20" spans="1:10" s="7" customFormat="1" ht="20.100000000000001" customHeight="1">
      <c r="A20" s="66">
        <v>10</v>
      </c>
      <c r="B20" s="133">
        <v>7</v>
      </c>
      <c r="C20" s="37" t="s">
        <v>99</v>
      </c>
      <c r="D20" s="35">
        <v>15591</v>
      </c>
      <c r="E20" s="38" t="s">
        <v>113</v>
      </c>
      <c r="F20" s="33" t="s">
        <v>9</v>
      </c>
      <c r="G20" s="123">
        <v>2237000</v>
      </c>
      <c r="H20" s="149"/>
      <c r="I20" s="148"/>
      <c r="J20" s="65"/>
    </row>
    <row r="21" spans="1:10" s="7" customFormat="1" ht="20.100000000000001" customHeight="1">
      <c r="A21" s="66">
        <v>11</v>
      </c>
      <c r="B21" s="133">
        <v>8</v>
      </c>
      <c r="C21" s="37" t="s">
        <v>100</v>
      </c>
      <c r="D21" s="32"/>
      <c r="E21" s="38" t="s">
        <v>114</v>
      </c>
      <c r="F21" s="33" t="s">
        <v>9</v>
      </c>
      <c r="G21" s="123">
        <v>2237000</v>
      </c>
      <c r="H21" s="149"/>
      <c r="I21" s="148"/>
      <c r="J21" s="65"/>
    </row>
    <row r="22" spans="1:10" s="7" customFormat="1" ht="20.100000000000001" customHeight="1">
      <c r="A22" s="66">
        <v>12</v>
      </c>
      <c r="B22" s="133">
        <v>9</v>
      </c>
      <c r="C22" s="37" t="s">
        <v>101</v>
      </c>
      <c r="D22" s="35">
        <v>18304</v>
      </c>
      <c r="E22" s="38" t="s">
        <v>113</v>
      </c>
      <c r="F22" s="33" t="s">
        <v>9</v>
      </c>
      <c r="G22" s="123">
        <v>2237000</v>
      </c>
      <c r="H22" s="149"/>
      <c r="I22" s="148"/>
      <c r="J22" s="65"/>
    </row>
    <row r="23" spans="1:10" s="7" customFormat="1" ht="20.100000000000001" customHeight="1">
      <c r="A23" s="66">
        <v>13</v>
      </c>
      <c r="B23" s="133">
        <v>10</v>
      </c>
      <c r="C23" s="37" t="s">
        <v>102</v>
      </c>
      <c r="D23" s="35">
        <v>16725</v>
      </c>
      <c r="E23" s="38" t="s">
        <v>115</v>
      </c>
      <c r="F23" s="33" t="s">
        <v>9</v>
      </c>
      <c r="G23" s="123">
        <v>2237000</v>
      </c>
      <c r="H23" s="149"/>
      <c r="I23" s="148"/>
      <c r="J23" s="65"/>
    </row>
    <row r="24" spans="1:10" s="7" customFormat="1" ht="20.100000000000001" customHeight="1">
      <c r="A24" s="66">
        <v>14</v>
      </c>
      <c r="B24" s="133">
        <v>11</v>
      </c>
      <c r="C24" s="8" t="s">
        <v>246</v>
      </c>
      <c r="D24" s="125"/>
      <c r="E24" s="125" t="s">
        <v>247</v>
      </c>
      <c r="F24" s="33" t="s">
        <v>9</v>
      </c>
      <c r="G24" s="123">
        <v>2237000</v>
      </c>
      <c r="H24" s="149"/>
      <c r="I24" s="148"/>
      <c r="J24" s="65"/>
    </row>
    <row r="25" spans="1:10" s="7" customFormat="1" ht="20.100000000000001" customHeight="1">
      <c r="A25" s="66">
        <v>15</v>
      </c>
      <c r="B25" s="133">
        <v>12</v>
      </c>
      <c r="C25" s="37" t="s">
        <v>103</v>
      </c>
      <c r="D25" s="35">
        <v>12133</v>
      </c>
      <c r="E25" s="38" t="s">
        <v>116</v>
      </c>
      <c r="F25" s="33" t="s">
        <v>9</v>
      </c>
      <c r="G25" s="123">
        <v>2237000</v>
      </c>
      <c r="H25" s="149"/>
      <c r="I25" s="148"/>
      <c r="J25" s="65"/>
    </row>
    <row r="26" spans="1:10" s="7" customFormat="1" ht="20.100000000000001" customHeight="1">
      <c r="A26" s="66">
        <v>16</v>
      </c>
      <c r="B26" s="133">
        <v>13</v>
      </c>
      <c r="C26" s="37" t="s">
        <v>104</v>
      </c>
      <c r="D26" s="35">
        <v>16141</v>
      </c>
      <c r="E26" s="38" t="s">
        <v>117</v>
      </c>
      <c r="F26" s="33" t="s">
        <v>9</v>
      </c>
      <c r="G26" s="123">
        <v>2237000</v>
      </c>
      <c r="H26" s="149"/>
      <c r="I26" s="148"/>
      <c r="J26" s="65"/>
    </row>
    <row r="27" spans="1:10" s="7" customFormat="1" ht="20.100000000000001" customHeight="1">
      <c r="A27" s="66">
        <v>17</v>
      </c>
      <c r="B27" s="133">
        <v>14</v>
      </c>
      <c r="C27" s="37" t="s">
        <v>105</v>
      </c>
      <c r="D27" s="32">
        <v>1929</v>
      </c>
      <c r="E27" s="38" t="s">
        <v>118</v>
      </c>
      <c r="F27" s="33" t="s">
        <v>9</v>
      </c>
      <c r="G27" s="123">
        <v>2237000</v>
      </c>
      <c r="H27" s="149"/>
      <c r="I27" s="148"/>
      <c r="J27" s="65"/>
    </row>
    <row r="28" spans="1:10" s="7" customFormat="1" ht="20.100000000000001" customHeight="1">
      <c r="A28" s="66">
        <v>18</v>
      </c>
      <c r="B28" s="133">
        <v>15</v>
      </c>
      <c r="C28" s="37" t="s">
        <v>106</v>
      </c>
      <c r="D28" s="35">
        <v>13346</v>
      </c>
      <c r="E28" s="38" t="s">
        <v>119</v>
      </c>
      <c r="F28" s="33" t="s">
        <v>9</v>
      </c>
      <c r="G28" s="123">
        <v>2237000</v>
      </c>
      <c r="H28" s="149"/>
      <c r="I28" s="148"/>
      <c r="J28" s="65"/>
    </row>
    <row r="29" spans="1:10" s="7" customFormat="1" ht="17.25" customHeight="1">
      <c r="A29" s="147">
        <v>4</v>
      </c>
      <c r="B29" s="147"/>
      <c r="C29" s="144" t="s">
        <v>10</v>
      </c>
      <c r="D29" s="144"/>
      <c r="E29" s="144"/>
      <c r="F29" s="144"/>
      <c r="G29" s="76">
        <f>SUM(G30:G38)</f>
        <v>20858000</v>
      </c>
      <c r="H29" s="149"/>
      <c r="I29" s="148"/>
      <c r="J29" s="65"/>
    </row>
    <row r="30" spans="1:10" s="7" customFormat="1" ht="20.100000000000001" customHeight="1">
      <c r="A30" s="66">
        <v>19</v>
      </c>
      <c r="B30" s="133">
        <v>1</v>
      </c>
      <c r="C30" s="8" t="s">
        <v>77</v>
      </c>
      <c r="D30" s="39" t="s">
        <v>183</v>
      </c>
      <c r="E30" s="9" t="s">
        <v>86</v>
      </c>
      <c r="F30" s="33" t="s">
        <v>10</v>
      </c>
      <c r="G30" s="86">
        <v>2473000</v>
      </c>
      <c r="H30" s="149"/>
      <c r="I30" s="148"/>
      <c r="J30" s="65"/>
    </row>
    <row r="31" spans="1:10" s="7" customFormat="1" ht="20.100000000000001" customHeight="1">
      <c r="A31" s="66">
        <v>20</v>
      </c>
      <c r="B31" s="133">
        <v>2</v>
      </c>
      <c r="C31" s="8" t="s">
        <v>78</v>
      </c>
      <c r="D31" s="39" t="s">
        <v>184</v>
      </c>
      <c r="E31" s="9" t="s">
        <v>87</v>
      </c>
      <c r="F31" s="33" t="s">
        <v>10</v>
      </c>
      <c r="G31" s="86">
        <v>2400000</v>
      </c>
      <c r="H31" s="149"/>
      <c r="I31" s="148"/>
      <c r="J31" s="65"/>
    </row>
    <row r="32" spans="1:10" s="7" customFormat="1" ht="20.100000000000001" customHeight="1">
      <c r="A32" s="66">
        <v>21</v>
      </c>
      <c r="B32" s="133">
        <v>3</v>
      </c>
      <c r="C32" s="8" t="s">
        <v>79</v>
      </c>
      <c r="D32" s="40" t="s">
        <v>185</v>
      </c>
      <c r="E32" s="9" t="s">
        <v>88</v>
      </c>
      <c r="F32" s="33" t="s">
        <v>10</v>
      </c>
      <c r="G32" s="86">
        <v>2400000</v>
      </c>
      <c r="H32" s="149"/>
      <c r="I32" s="148"/>
      <c r="J32" s="65"/>
    </row>
    <row r="33" spans="1:10" s="7" customFormat="1" ht="20.100000000000001" customHeight="1">
      <c r="A33" s="66">
        <v>22</v>
      </c>
      <c r="B33" s="133">
        <v>4</v>
      </c>
      <c r="C33" s="8" t="s">
        <v>80</v>
      </c>
      <c r="D33" s="40" t="s">
        <v>186</v>
      </c>
      <c r="E33" s="9" t="s">
        <v>89</v>
      </c>
      <c r="F33" s="33" t="s">
        <v>10</v>
      </c>
      <c r="G33" s="86">
        <v>2400000</v>
      </c>
      <c r="H33" s="149"/>
      <c r="I33" s="148"/>
      <c r="J33" s="65"/>
    </row>
    <row r="34" spans="1:10" s="7" customFormat="1" ht="20.100000000000001" customHeight="1">
      <c r="A34" s="66">
        <v>23</v>
      </c>
      <c r="B34" s="133">
        <v>5</v>
      </c>
      <c r="C34" s="8" t="s">
        <v>81</v>
      </c>
      <c r="D34" s="40" t="s">
        <v>187</v>
      </c>
      <c r="E34" s="9" t="s">
        <v>90</v>
      </c>
      <c r="F34" s="33" t="s">
        <v>10</v>
      </c>
      <c r="G34" s="86">
        <v>2237000</v>
      </c>
      <c r="H34" s="149"/>
      <c r="I34" s="148"/>
      <c r="J34" s="65"/>
    </row>
    <row r="35" spans="1:10" s="7" customFormat="1" ht="20.100000000000001" customHeight="1">
      <c r="A35" s="66">
        <v>24</v>
      </c>
      <c r="B35" s="133">
        <v>6</v>
      </c>
      <c r="C35" s="8" t="s">
        <v>82</v>
      </c>
      <c r="D35" s="40" t="s">
        <v>188</v>
      </c>
      <c r="E35" s="9" t="s">
        <v>90</v>
      </c>
      <c r="F35" s="33" t="s">
        <v>10</v>
      </c>
      <c r="G35" s="86">
        <v>2237000</v>
      </c>
      <c r="H35" s="149"/>
      <c r="I35" s="148"/>
      <c r="J35" s="65"/>
    </row>
    <row r="36" spans="1:10" s="7" customFormat="1" ht="20.100000000000001" customHeight="1">
      <c r="A36" s="66">
        <v>25</v>
      </c>
      <c r="B36" s="133">
        <v>7</v>
      </c>
      <c r="C36" s="10" t="s">
        <v>83</v>
      </c>
      <c r="D36" s="39" t="s">
        <v>189</v>
      </c>
      <c r="E36" s="11" t="s">
        <v>90</v>
      </c>
      <c r="F36" s="33" t="s">
        <v>10</v>
      </c>
      <c r="G36" s="86">
        <v>2237000</v>
      </c>
      <c r="H36" s="149"/>
      <c r="I36" s="148"/>
      <c r="J36" s="65"/>
    </row>
    <row r="37" spans="1:10" s="7" customFormat="1" ht="20.100000000000001" customHeight="1">
      <c r="A37" s="66">
        <v>26</v>
      </c>
      <c r="B37" s="133">
        <v>8</v>
      </c>
      <c r="C37" s="8" t="s">
        <v>84</v>
      </c>
      <c r="D37" s="12">
        <v>14956</v>
      </c>
      <c r="E37" s="9" t="s">
        <v>91</v>
      </c>
      <c r="F37" s="33" t="s">
        <v>10</v>
      </c>
      <c r="G37" s="86">
        <v>2237000</v>
      </c>
      <c r="H37" s="149"/>
      <c r="I37" s="148"/>
      <c r="J37" s="65"/>
    </row>
    <row r="38" spans="1:10" s="7" customFormat="1" ht="20.100000000000001" customHeight="1">
      <c r="A38" s="66">
        <v>27</v>
      </c>
      <c r="B38" s="133">
        <v>9</v>
      </c>
      <c r="C38" s="8" t="s">
        <v>85</v>
      </c>
      <c r="D38" s="40" t="s">
        <v>190</v>
      </c>
      <c r="E38" s="9" t="s">
        <v>92</v>
      </c>
      <c r="F38" s="33" t="s">
        <v>10</v>
      </c>
      <c r="G38" s="86">
        <v>2237000</v>
      </c>
      <c r="H38" s="149"/>
      <c r="I38" s="148"/>
      <c r="J38" s="65"/>
    </row>
    <row r="39" spans="1:10" s="2" customFormat="1" ht="15.6">
      <c r="A39" s="142">
        <v>5</v>
      </c>
      <c r="B39" s="142"/>
      <c r="C39" s="41" t="s">
        <v>11</v>
      </c>
      <c r="D39" s="29"/>
      <c r="E39" s="29"/>
      <c r="F39" s="66"/>
      <c r="G39" s="78">
        <f>SUM(G40:G44)</f>
        <v>11252050</v>
      </c>
      <c r="H39" s="149"/>
      <c r="I39" s="148"/>
      <c r="J39" s="14"/>
    </row>
    <row r="40" spans="1:10" s="2" customFormat="1" ht="15.6">
      <c r="A40" s="29">
        <v>28</v>
      </c>
      <c r="B40" s="29">
        <v>1</v>
      </c>
      <c r="C40" s="42" t="s">
        <v>120</v>
      </c>
      <c r="D40" s="43">
        <v>11980</v>
      </c>
      <c r="E40" s="19" t="s">
        <v>125</v>
      </c>
      <c r="F40" s="66" t="s">
        <v>11</v>
      </c>
      <c r="G40" s="121">
        <v>2237000</v>
      </c>
      <c r="H40" s="149"/>
      <c r="I40" s="148"/>
      <c r="J40" s="14"/>
    </row>
    <row r="41" spans="1:10" s="4" customFormat="1" ht="15.6">
      <c r="A41" s="27">
        <v>29</v>
      </c>
      <c r="B41" s="29">
        <v>2</v>
      </c>
      <c r="C41" s="42" t="s">
        <v>121</v>
      </c>
      <c r="D41" s="43">
        <v>12510</v>
      </c>
      <c r="E41" s="19" t="s">
        <v>125</v>
      </c>
      <c r="F41" s="66" t="s">
        <v>11</v>
      </c>
      <c r="G41" s="121">
        <v>2237000</v>
      </c>
      <c r="H41" s="149"/>
      <c r="I41" s="148"/>
      <c r="J41" s="15"/>
    </row>
    <row r="42" spans="1:10" s="4" customFormat="1" ht="15.6">
      <c r="A42" s="29">
        <v>30</v>
      </c>
      <c r="B42" s="29">
        <v>3</v>
      </c>
      <c r="C42" s="42" t="s">
        <v>122</v>
      </c>
      <c r="D42" s="43">
        <v>18325</v>
      </c>
      <c r="E42" s="19" t="s">
        <v>125</v>
      </c>
      <c r="F42" s="66" t="s">
        <v>11</v>
      </c>
      <c r="G42" s="121">
        <v>2237000</v>
      </c>
      <c r="H42" s="149"/>
      <c r="I42" s="148"/>
      <c r="J42" s="15"/>
    </row>
    <row r="43" spans="1:10" s="4" customFormat="1" ht="15.6">
      <c r="A43" s="27">
        <v>31</v>
      </c>
      <c r="B43" s="29">
        <v>4</v>
      </c>
      <c r="C43" s="42" t="s">
        <v>123</v>
      </c>
      <c r="D43" s="43">
        <v>16590</v>
      </c>
      <c r="E43" s="19" t="s">
        <v>125</v>
      </c>
      <c r="F43" s="66" t="s">
        <v>11</v>
      </c>
      <c r="G43" s="121">
        <v>2237000</v>
      </c>
      <c r="H43" s="149"/>
      <c r="I43" s="148"/>
      <c r="J43" s="15"/>
    </row>
    <row r="44" spans="1:10" s="4" customFormat="1" ht="27.6">
      <c r="A44" s="29">
        <v>32</v>
      </c>
      <c r="B44" s="29">
        <v>5</v>
      </c>
      <c r="C44" s="42" t="s">
        <v>124</v>
      </c>
      <c r="D44" s="43">
        <v>12330</v>
      </c>
      <c r="E44" s="19" t="s">
        <v>126</v>
      </c>
      <c r="F44" s="66" t="s">
        <v>11</v>
      </c>
      <c r="G44" s="122">
        <v>2304050</v>
      </c>
      <c r="H44" s="149"/>
      <c r="I44" s="148"/>
      <c r="J44" s="27" t="s">
        <v>221</v>
      </c>
    </row>
    <row r="45" spans="1:10" s="4" customFormat="1" ht="15.6">
      <c r="A45" s="142">
        <v>6</v>
      </c>
      <c r="B45" s="142"/>
      <c r="C45" s="41" t="s">
        <v>12</v>
      </c>
      <c r="D45" s="29"/>
      <c r="E45" s="29"/>
      <c r="F45" s="66"/>
      <c r="G45" s="72">
        <f>SUM(G46:G51)</f>
        <v>13585000</v>
      </c>
      <c r="H45" s="149"/>
      <c r="I45" s="148"/>
      <c r="J45" s="15"/>
    </row>
    <row r="46" spans="1:10" s="127" customFormat="1" ht="27.6">
      <c r="A46" s="27">
        <v>33</v>
      </c>
      <c r="B46" s="29">
        <v>1</v>
      </c>
      <c r="C46" s="16" t="s">
        <v>142</v>
      </c>
      <c r="D46" s="128" t="s">
        <v>200</v>
      </c>
      <c r="E46" s="52" t="s">
        <v>148</v>
      </c>
      <c r="F46" s="66" t="s">
        <v>12</v>
      </c>
      <c r="G46" s="129">
        <v>2400000</v>
      </c>
      <c r="H46" s="149"/>
      <c r="I46" s="148"/>
      <c r="J46" s="126"/>
    </row>
    <row r="47" spans="1:10" s="132" customFormat="1" ht="27.6">
      <c r="A47" s="19">
        <v>34</v>
      </c>
      <c r="B47" s="29">
        <v>2</v>
      </c>
      <c r="C47" s="16" t="s">
        <v>143</v>
      </c>
      <c r="D47" s="130" t="s">
        <v>201</v>
      </c>
      <c r="E47" s="52" t="s">
        <v>149</v>
      </c>
      <c r="F47" s="66" t="s">
        <v>12</v>
      </c>
      <c r="G47" s="129">
        <v>2237000</v>
      </c>
      <c r="H47" s="149"/>
      <c r="I47" s="148"/>
      <c r="J47" s="131"/>
    </row>
    <row r="48" spans="1:10" s="132" customFormat="1" ht="27.6">
      <c r="A48" s="27">
        <v>35</v>
      </c>
      <c r="B48" s="29">
        <v>3</v>
      </c>
      <c r="C48" s="16" t="s">
        <v>144</v>
      </c>
      <c r="D48" s="130" t="s">
        <v>178</v>
      </c>
      <c r="E48" s="52" t="s">
        <v>150</v>
      </c>
      <c r="F48" s="66" t="s">
        <v>12</v>
      </c>
      <c r="G48" s="129">
        <v>2237000</v>
      </c>
      <c r="H48" s="149"/>
      <c r="I48" s="148"/>
      <c r="J48" s="131"/>
    </row>
    <row r="49" spans="1:10" s="132" customFormat="1" ht="27.6">
      <c r="A49" s="19">
        <v>36</v>
      </c>
      <c r="B49" s="29">
        <v>4</v>
      </c>
      <c r="C49" s="16" t="s">
        <v>145</v>
      </c>
      <c r="D49" s="130" t="s">
        <v>202</v>
      </c>
      <c r="E49" s="52" t="s">
        <v>115</v>
      </c>
      <c r="F49" s="66" t="s">
        <v>12</v>
      </c>
      <c r="G49" s="129">
        <v>2237000</v>
      </c>
      <c r="H49" s="149"/>
      <c r="I49" s="148"/>
      <c r="J49" s="131"/>
    </row>
    <row r="50" spans="1:10" s="132" customFormat="1" ht="27.6">
      <c r="A50" s="27">
        <v>37</v>
      </c>
      <c r="B50" s="29">
        <v>5</v>
      </c>
      <c r="C50" s="16" t="s">
        <v>146</v>
      </c>
      <c r="D50" s="130" t="s">
        <v>203</v>
      </c>
      <c r="E50" s="52" t="s">
        <v>151</v>
      </c>
      <c r="F50" s="66" t="s">
        <v>12</v>
      </c>
      <c r="G50" s="129">
        <v>2237000</v>
      </c>
      <c r="H50" s="149"/>
      <c r="I50" s="148"/>
      <c r="J50" s="131"/>
    </row>
    <row r="51" spans="1:10" s="132" customFormat="1" ht="27.6">
      <c r="A51" s="19">
        <v>38</v>
      </c>
      <c r="B51" s="29">
        <v>6</v>
      </c>
      <c r="C51" s="16" t="s">
        <v>147</v>
      </c>
      <c r="D51" s="130" t="s">
        <v>204</v>
      </c>
      <c r="E51" s="52" t="s">
        <v>152</v>
      </c>
      <c r="F51" s="66" t="s">
        <v>12</v>
      </c>
      <c r="G51" s="129">
        <v>2237000</v>
      </c>
      <c r="H51" s="149"/>
      <c r="I51" s="148"/>
      <c r="J51" s="131"/>
    </row>
    <row r="52" spans="1:10" s="2" customFormat="1" ht="15.6">
      <c r="A52" s="142">
        <v>7</v>
      </c>
      <c r="B52" s="142"/>
      <c r="C52" s="41" t="s">
        <v>40</v>
      </c>
      <c r="D52" s="29"/>
      <c r="E52" s="29"/>
      <c r="F52" s="66"/>
      <c r="G52" s="78">
        <f>SUM(G53:G64)</f>
        <v>27642000</v>
      </c>
      <c r="H52" s="149"/>
      <c r="I52" s="148"/>
      <c r="J52" s="14"/>
    </row>
    <row r="53" spans="1:10" s="2" customFormat="1" ht="24.75" customHeight="1">
      <c r="A53" s="19">
        <v>39</v>
      </c>
      <c r="B53" s="102">
        <v>1</v>
      </c>
      <c r="C53" s="16" t="s">
        <v>153</v>
      </c>
      <c r="D53" s="44" t="s">
        <v>205</v>
      </c>
      <c r="E53" s="17" t="s">
        <v>86</v>
      </c>
      <c r="F53" s="66" t="s">
        <v>40</v>
      </c>
      <c r="G53" s="86">
        <v>2473000</v>
      </c>
      <c r="H53" s="149"/>
      <c r="I53" s="148"/>
      <c r="J53" s="27" t="s">
        <v>215</v>
      </c>
    </row>
    <row r="54" spans="1:10" s="2" customFormat="1" ht="15.6">
      <c r="A54" s="29">
        <v>40</v>
      </c>
      <c r="B54" s="102">
        <v>2</v>
      </c>
      <c r="C54" s="8" t="s">
        <v>154</v>
      </c>
      <c r="D54" s="44" t="s">
        <v>206</v>
      </c>
      <c r="E54" s="9" t="str">
        <f>E53</f>
        <v>CT. UBND</v>
      </c>
      <c r="F54" s="66" t="s">
        <v>40</v>
      </c>
      <c r="G54" s="86">
        <v>2473000</v>
      </c>
      <c r="H54" s="149"/>
      <c r="I54" s="148"/>
      <c r="J54" s="14"/>
    </row>
    <row r="55" spans="1:10" s="2" customFormat="1" ht="15.6">
      <c r="A55" s="19">
        <v>41</v>
      </c>
      <c r="B55" s="102">
        <v>3</v>
      </c>
      <c r="C55" s="8" t="s">
        <v>155</v>
      </c>
      <c r="D55" s="44" t="s">
        <v>207</v>
      </c>
      <c r="E55" s="9" t="s">
        <v>156</v>
      </c>
      <c r="F55" s="66" t="s">
        <v>40</v>
      </c>
      <c r="G55" s="86">
        <v>2400000</v>
      </c>
      <c r="H55" s="149"/>
      <c r="I55" s="148"/>
      <c r="J55" s="14"/>
    </row>
    <row r="56" spans="1:10" s="2" customFormat="1" ht="15.6">
      <c r="A56" s="29">
        <v>42</v>
      </c>
      <c r="B56" s="102">
        <v>4</v>
      </c>
      <c r="C56" s="8" t="s">
        <v>157</v>
      </c>
      <c r="D56" s="44" t="s">
        <v>208</v>
      </c>
      <c r="E56" s="9" t="str">
        <f>E55</f>
        <v>Xã đội trưởng</v>
      </c>
      <c r="F56" s="66" t="s">
        <v>40</v>
      </c>
      <c r="G56" s="86">
        <v>2400000</v>
      </c>
      <c r="H56" s="149"/>
      <c r="I56" s="148"/>
      <c r="J56" s="14"/>
    </row>
    <row r="57" spans="1:10" s="2" customFormat="1" ht="15.6">
      <c r="A57" s="19">
        <v>43</v>
      </c>
      <c r="B57" s="102">
        <v>5</v>
      </c>
      <c r="C57" s="8" t="s">
        <v>158</v>
      </c>
      <c r="D57" s="44" t="s">
        <v>209</v>
      </c>
      <c r="E57" s="9" t="s">
        <v>159</v>
      </c>
      <c r="F57" s="66" t="s">
        <v>40</v>
      </c>
      <c r="G57" s="86">
        <v>2237000</v>
      </c>
      <c r="H57" s="149"/>
      <c r="I57" s="148"/>
      <c r="J57" s="14"/>
    </row>
    <row r="58" spans="1:10" s="2" customFormat="1" ht="15.6">
      <c r="A58" s="29">
        <v>44</v>
      </c>
      <c r="B58" s="102">
        <v>6</v>
      </c>
      <c r="C58" s="8" t="s">
        <v>160</v>
      </c>
      <c r="D58" s="44" t="s">
        <v>210</v>
      </c>
      <c r="E58" s="9" t="s">
        <v>161</v>
      </c>
      <c r="F58" s="66" t="s">
        <v>40</v>
      </c>
      <c r="G58" s="86">
        <v>2237000</v>
      </c>
      <c r="H58" s="149"/>
      <c r="I58" s="148"/>
      <c r="J58" s="14"/>
    </row>
    <row r="59" spans="1:10" s="2" customFormat="1" ht="15.6">
      <c r="A59" s="19">
        <v>45</v>
      </c>
      <c r="B59" s="102">
        <v>7</v>
      </c>
      <c r="C59" s="8" t="s">
        <v>238</v>
      </c>
      <c r="D59" s="44"/>
      <c r="E59" s="9" t="s">
        <v>92</v>
      </c>
      <c r="F59" s="66" t="s">
        <v>40</v>
      </c>
      <c r="G59" s="86">
        <v>2237000</v>
      </c>
      <c r="H59" s="149"/>
      <c r="I59" s="148"/>
      <c r="J59" s="14"/>
    </row>
    <row r="60" spans="1:10" s="2" customFormat="1" ht="15.6">
      <c r="A60" s="29">
        <v>46</v>
      </c>
      <c r="B60" s="102">
        <v>8</v>
      </c>
      <c r="C60" s="8" t="s">
        <v>162</v>
      </c>
      <c r="D60" s="44" t="s">
        <v>211</v>
      </c>
      <c r="E60" s="9" t="s">
        <v>163</v>
      </c>
      <c r="F60" s="66" t="s">
        <v>40</v>
      </c>
      <c r="G60" s="86">
        <v>2237000</v>
      </c>
      <c r="H60" s="149"/>
      <c r="I60" s="148"/>
      <c r="J60" s="14"/>
    </row>
    <row r="61" spans="1:10" s="2" customFormat="1" ht="15.6">
      <c r="A61" s="19">
        <v>47</v>
      </c>
      <c r="B61" s="102">
        <v>9</v>
      </c>
      <c r="C61" s="8" t="s">
        <v>164</v>
      </c>
      <c r="D61" s="44" t="s">
        <v>212</v>
      </c>
      <c r="E61" s="9" t="s">
        <v>165</v>
      </c>
      <c r="F61" s="66" t="s">
        <v>40</v>
      </c>
      <c r="G61" s="86">
        <v>2237000</v>
      </c>
      <c r="H61" s="149"/>
      <c r="I61" s="148"/>
      <c r="J61" s="14"/>
    </row>
    <row r="62" spans="1:10" s="2" customFormat="1" ht="15.6">
      <c r="A62" s="29">
        <v>48</v>
      </c>
      <c r="B62" s="102">
        <v>10</v>
      </c>
      <c r="C62" s="8" t="s">
        <v>166</v>
      </c>
      <c r="D62" s="44" t="s">
        <v>213</v>
      </c>
      <c r="E62" s="9" t="s">
        <v>161</v>
      </c>
      <c r="F62" s="66" t="s">
        <v>40</v>
      </c>
      <c r="G62" s="86">
        <v>2237000</v>
      </c>
      <c r="H62" s="149"/>
      <c r="I62" s="148"/>
      <c r="J62" s="14"/>
    </row>
    <row r="63" spans="1:10" s="2" customFormat="1" ht="15.6">
      <c r="A63" s="19">
        <v>49</v>
      </c>
      <c r="B63" s="102">
        <v>11</v>
      </c>
      <c r="C63" s="8" t="s">
        <v>167</v>
      </c>
      <c r="D63" s="46">
        <v>17445</v>
      </c>
      <c r="E63" s="9" t="s">
        <v>168</v>
      </c>
      <c r="F63" s="66" t="s">
        <v>40</v>
      </c>
      <c r="G63" s="86">
        <v>2237000</v>
      </c>
      <c r="H63" s="149"/>
      <c r="I63" s="148"/>
      <c r="J63" s="14"/>
    </row>
    <row r="64" spans="1:10" s="2" customFormat="1" ht="15.6">
      <c r="A64" s="29">
        <v>50</v>
      </c>
      <c r="B64" s="102">
        <v>12</v>
      </c>
      <c r="C64" s="8" t="s">
        <v>169</v>
      </c>
      <c r="D64" s="44" t="s">
        <v>214</v>
      </c>
      <c r="E64" s="9" t="s">
        <v>163</v>
      </c>
      <c r="F64" s="66" t="s">
        <v>40</v>
      </c>
      <c r="G64" s="86">
        <v>2237000</v>
      </c>
      <c r="H64" s="149"/>
      <c r="I64" s="148"/>
      <c r="J64" s="14"/>
    </row>
    <row r="65" spans="1:10" s="2" customFormat="1" ht="15.6">
      <c r="A65" s="142">
        <v>8</v>
      </c>
      <c r="B65" s="142"/>
      <c r="C65" s="63" t="s">
        <v>41</v>
      </c>
      <c r="D65" s="29"/>
      <c r="E65" s="29"/>
      <c r="F65" s="66"/>
      <c r="G65" s="78">
        <f>SUM(G66:G70)</f>
        <v>11837000</v>
      </c>
      <c r="H65" s="149"/>
      <c r="I65" s="148"/>
      <c r="J65" s="14"/>
    </row>
    <row r="66" spans="1:10" s="2" customFormat="1" ht="15.6">
      <c r="A66" s="29">
        <v>51</v>
      </c>
      <c r="B66" s="29">
        <v>1</v>
      </c>
      <c r="C66" s="42" t="s">
        <v>193</v>
      </c>
      <c r="D66" s="43">
        <v>9273</v>
      </c>
      <c r="E66" s="29" t="s">
        <v>197</v>
      </c>
      <c r="F66" s="66" t="s">
        <v>41</v>
      </c>
      <c r="G66" s="77">
        <v>2400000</v>
      </c>
      <c r="H66" s="149"/>
      <c r="I66" s="148"/>
      <c r="J66" s="14"/>
    </row>
    <row r="67" spans="1:10" s="2" customFormat="1" ht="15.6">
      <c r="A67" s="29">
        <v>52</v>
      </c>
      <c r="B67" s="29">
        <v>2</v>
      </c>
      <c r="C67" s="42" t="s">
        <v>194</v>
      </c>
      <c r="D67" s="43">
        <v>14241</v>
      </c>
      <c r="E67" s="29" t="s">
        <v>197</v>
      </c>
      <c r="F67" s="66" t="s">
        <v>41</v>
      </c>
      <c r="G67" s="77">
        <v>2400000</v>
      </c>
      <c r="H67" s="149"/>
      <c r="I67" s="148"/>
      <c r="J67" s="14"/>
    </row>
    <row r="68" spans="1:10" s="2" customFormat="1" ht="15.6">
      <c r="A68" s="29">
        <v>53</v>
      </c>
      <c r="B68" s="29">
        <v>3</v>
      </c>
      <c r="C68" s="42" t="s">
        <v>17</v>
      </c>
      <c r="D68" s="43">
        <v>18340</v>
      </c>
      <c r="E68" s="29" t="s">
        <v>156</v>
      </c>
      <c r="F68" s="66" t="s">
        <v>41</v>
      </c>
      <c r="G68" s="77">
        <v>2400000</v>
      </c>
      <c r="H68" s="149"/>
      <c r="I68" s="148"/>
      <c r="J68" s="14"/>
    </row>
    <row r="69" spans="1:10" s="2" customFormat="1" ht="15.6">
      <c r="A69" s="29">
        <v>54</v>
      </c>
      <c r="B69" s="29">
        <v>4</v>
      </c>
      <c r="C69" s="42" t="s">
        <v>195</v>
      </c>
      <c r="D69" s="43">
        <v>15101</v>
      </c>
      <c r="E69" s="29" t="s">
        <v>198</v>
      </c>
      <c r="F69" s="66" t="s">
        <v>41</v>
      </c>
      <c r="G69" s="77">
        <v>2400000</v>
      </c>
      <c r="H69" s="149"/>
      <c r="I69" s="148"/>
      <c r="J69" s="14"/>
    </row>
    <row r="70" spans="1:10" s="2" customFormat="1" ht="15.6">
      <c r="A70" s="29">
        <v>55</v>
      </c>
      <c r="B70" s="29">
        <v>5</v>
      </c>
      <c r="C70" s="42" t="s">
        <v>196</v>
      </c>
      <c r="D70" s="43">
        <v>18393</v>
      </c>
      <c r="E70" s="29" t="s">
        <v>199</v>
      </c>
      <c r="F70" s="66" t="s">
        <v>41</v>
      </c>
      <c r="G70" s="77">
        <v>2237000</v>
      </c>
      <c r="H70" s="149"/>
      <c r="I70" s="148"/>
      <c r="J70" s="14"/>
    </row>
    <row r="71" spans="1:10" s="2" customFormat="1" ht="15.6">
      <c r="A71" s="142">
        <v>9</v>
      </c>
      <c r="B71" s="142"/>
      <c r="C71" s="63" t="s">
        <v>42</v>
      </c>
      <c r="D71" s="29"/>
      <c r="E71" s="29"/>
      <c r="F71" s="66"/>
      <c r="G71" s="72">
        <f>SUM(G72:G74)</f>
        <v>6711000</v>
      </c>
      <c r="H71" s="149"/>
      <c r="I71" s="148"/>
      <c r="J71" s="14"/>
    </row>
    <row r="72" spans="1:10" s="2" customFormat="1" ht="15.6">
      <c r="A72" s="31">
        <v>56</v>
      </c>
      <c r="B72" s="102">
        <v>1</v>
      </c>
      <c r="C72" s="36" t="s">
        <v>240</v>
      </c>
      <c r="D72" s="29"/>
      <c r="E72" s="87" t="s">
        <v>241</v>
      </c>
      <c r="F72" s="66" t="s">
        <v>41</v>
      </c>
      <c r="G72" s="59">
        <v>2237000</v>
      </c>
      <c r="H72" s="149"/>
      <c r="I72" s="148"/>
      <c r="J72" s="14"/>
    </row>
    <row r="73" spans="1:10" s="2" customFormat="1" ht="15.6">
      <c r="A73" s="29">
        <v>57</v>
      </c>
      <c r="B73" s="29">
        <v>2</v>
      </c>
      <c r="C73" s="21" t="s">
        <v>127</v>
      </c>
      <c r="D73" s="12">
        <v>15623</v>
      </c>
      <c r="E73" s="22" t="s">
        <v>62</v>
      </c>
      <c r="F73" s="66" t="s">
        <v>42</v>
      </c>
      <c r="G73" s="59">
        <v>2237000</v>
      </c>
      <c r="H73" s="149"/>
      <c r="I73" s="148"/>
      <c r="J73" s="14"/>
    </row>
    <row r="74" spans="1:10" s="2" customFormat="1" ht="15.6">
      <c r="A74" s="31">
        <v>58</v>
      </c>
      <c r="B74" s="29">
        <v>3</v>
      </c>
      <c r="C74" s="21" t="s">
        <v>128</v>
      </c>
      <c r="D74" s="12">
        <v>14099</v>
      </c>
      <c r="E74" s="22" t="s">
        <v>62</v>
      </c>
      <c r="F74" s="66" t="s">
        <v>42</v>
      </c>
      <c r="G74" s="59">
        <v>2237000</v>
      </c>
      <c r="H74" s="149"/>
      <c r="I74" s="148"/>
      <c r="J74" s="14"/>
    </row>
    <row r="75" spans="1:10" s="2" customFormat="1" ht="15.6">
      <c r="A75" s="142">
        <v>10</v>
      </c>
      <c r="B75" s="142"/>
      <c r="C75" s="143" t="s">
        <v>43</v>
      </c>
      <c r="D75" s="143"/>
      <c r="E75" s="143"/>
      <c r="F75" s="143"/>
      <c r="G75" s="78">
        <f>SUM(G76:G84)</f>
        <v>21094000</v>
      </c>
      <c r="H75" s="149"/>
      <c r="I75" s="148"/>
      <c r="J75" s="14"/>
    </row>
    <row r="76" spans="1:10" s="2" customFormat="1" ht="15.6">
      <c r="A76" s="29">
        <v>59</v>
      </c>
      <c r="B76" s="102">
        <v>1</v>
      </c>
      <c r="C76" s="18" t="s">
        <v>129</v>
      </c>
      <c r="D76" s="43">
        <v>18231</v>
      </c>
      <c r="E76" s="20" t="s">
        <v>131</v>
      </c>
      <c r="F76" s="66" t="s">
        <v>43</v>
      </c>
      <c r="G76" s="90">
        <v>2473000</v>
      </c>
      <c r="H76" s="149"/>
      <c r="I76" s="148"/>
      <c r="J76" s="14"/>
    </row>
    <row r="77" spans="1:10" s="2" customFormat="1" ht="15.6">
      <c r="A77" s="29">
        <v>60</v>
      </c>
      <c r="B77" s="102">
        <v>2</v>
      </c>
      <c r="C77" s="18" t="s">
        <v>130</v>
      </c>
      <c r="D77" s="43">
        <v>12126</v>
      </c>
      <c r="E77" s="20" t="s">
        <v>131</v>
      </c>
      <c r="F77" s="66" t="s">
        <v>43</v>
      </c>
      <c r="G77" s="90">
        <v>2473000</v>
      </c>
      <c r="H77" s="149"/>
      <c r="I77" s="148"/>
      <c r="J77" s="14"/>
    </row>
    <row r="78" spans="1:10" s="2" customFormat="1" ht="15.6">
      <c r="A78" s="29">
        <v>61</v>
      </c>
      <c r="B78" s="102">
        <v>3</v>
      </c>
      <c r="C78" s="21" t="s">
        <v>132</v>
      </c>
      <c r="D78" s="47">
        <v>17155</v>
      </c>
      <c r="E78" s="22" t="s">
        <v>60</v>
      </c>
      <c r="F78" s="66" t="s">
        <v>43</v>
      </c>
      <c r="G78" s="90">
        <v>2400000</v>
      </c>
      <c r="H78" s="149"/>
      <c r="I78" s="148"/>
      <c r="J78" s="14"/>
    </row>
    <row r="79" spans="1:10" s="2" customFormat="1" ht="15.6">
      <c r="A79" s="29">
        <v>62</v>
      </c>
      <c r="B79" s="102">
        <v>4</v>
      </c>
      <c r="C79" s="21" t="s">
        <v>133</v>
      </c>
      <c r="D79" s="47">
        <v>18264</v>
      </c>
      <c r="E79" s="22" t="s">
        <v>60</v>
      </c>
      <c r="F79" s="66" t="s">
        <v>43</v>
      </c>
      <c r="G79" s="90">
        <v>2400000</v>
      </c>
      <c r="H79" s="149"/>
      <c r="I79" s="148"/>
      <c r="J79" s="14"/>
    </row>
    <row r="80" spans="1:10" s="2" customFormat="1" ht="15.6">
      <c r="A80" s="29">
        <v>63</v>
      </c>
      <c r="B80" s="102">
        <v>5</v>
      </c>
      <c r="C80" s="21" t="s">
        <v>134</v>
      </c>
      <c r="D80" s="47">
        <v>12184</v>
      </c>
      <c r="E80" s="22" t="s">
        <v>135</v>
      </c>
      <c r="F80" s="66" t="s">
        <v>43</v>
      </c>
      <c r="G80" s="90">
        <v>2400000</v>
      </c>
      <c r="H80" s="149"/>
      <c r="I80" s="148"/>
      <c r="J80" s="14"/>
    </row>
    <row r="81" spans="1:10" s="2" customFormat="1" ht="15.6">
      <c r="A81" s="29">
        <v>64</v>
      </c>
      <c r="B81" s="102">
        <v>6</v>
      </c>
      <c r="C81" s="21" t="s">
        <v>136</v>
      </c>
      <c r="D81" s="47">
        <v>17491</v>
      </c>
      <c r="E81" s="22" t="s">
        <v>62</v>
      </c>
      <c r="F81" s="66" t="s">
        <v>43</v>
      </c>
      <c r="G81" s="91">
        <v>2237000</v>
      </c>
      <c r="H81" s="149"/>
      <c r="I81" s="148"/>
      <c r="J81" s="14"/>
    </row>
    <row r="82" spans="1:10" s="2" customFormat="1" ht="15.6">
      <c r="A82" s="29">
        <v>65</v>
      </c>
      <c r="B82" s="102">
        <v>7</v>
      </c>
      <c r="C82" s="21" t="s">
        <v>137</v>
      </c>
      <c r="D82" s="47">
        <v>15269</v>
      </c>
      <c r="E82" s="22" t="s">
        <v>62</v>
      </c>
      <c r="F82" s="66" t="s">
        <v>43</v>
      </c>
      <c r="G82" s="91">
        <v>2237000</v>
      </c>
      <c r="H82" s="149"/>
      <c r="I82" s="148"/>
      <c r="J82" s="14"/>
    </row>
    <row r="83" spans="1:10" s="2" customFormat="1" ht="15.6">
      <c r="A83" s="29">
        <v>66</v>
      </c>
      <c r="B83" s="102">
        <v>8</v>
      </c>
      <c r="C83" s="21" t="s">
        <v>138</v>
      </c>
      <c r="D83" s="47">
        <v>16327</v>
      </c>
      <c r="E83" s="22" t="s">
        <v>139</v>
      </c>
      <c r="F83" s="66" t="s">
        <v>43</v>
      </c>
      <c r="G83" s="91">
        <v>2237000</v>
      </c>
      <c r="H83" s="149"/>
      <c r="I83" s="148"/>
      <c r="J83" s="14"/>
    </row>
    <row r="84" spans="1:10" s="2" customFormat="1" ht="15.6">
      <c r="A84" s="29">
        <v>67</v>
      </c>
      <c r="B84" s="102">
        <v>9</v>
      </c>
      <c r="C84" s="21" t="s">
        <v>140</v>
      </c>
      <c r="D84" s="47">
        <v>19581</v>
      </c>
      <c r="E84" s="22" t="s">
        <v>141</v>
      </c>
      <c r="F84" s="66" t="s">
        <v>43</v>
      </c>
      <c r="G84" s="91">
        <v>2237000</v>
      </c>
      <c r="H84" s="149"/>
      <c r="I84" s="148"/>
      <c r="J84" s="14"/>
    </row>
    <row r="85" spans="1:10" s="2" customFormat="1" ht="15.6">
      <c r="A85" s="142">
        <v>11</v>
      </c>
      <c r="B85" s="142"/>
      <c r="C85" s="41" t="s">
        <v>44</v>
      </c>
      <c r="D85" s="29"/>
      <c r="E85" s="29"/>
      <c r="F85" s="66"/>
      <c r="G85" s="78">
        <f>SUM(G86:G93)</f>
        <v>18132000</v>
      </c>
      <c r="H85" s="149"/>
      <c r="I85" s="148"/>
      <c r="J85" s="14"/>
    </row>
    <row r="86" spans="1:10" s="2" customFormat="1" ht="15.6">
      <c r="A86" s="29">
        <v>68</v>
      </c>
      <c r="B86" s="29">
        <v>1</v>
      </c>
      <c r="C86" s="8" t="s">
        <v>66</v>
      </c>
      <c r="D86" s="12">
        <v>18734</v>
      </c>
      <c r="E86" s="29" t="s">
        <v>59</v>
      </c>
      <c r="F86" s="66" t="s">
        <v>44</v>
      </c>
      <c r="G86" s="88">
        <v>2473000</v>
      </c>
      <c r="H86" s="149"/>
      <c r="I86" s="148"/>
      <c r="J86" s="14"/>
    </row>
    <row r="87" spans="1:10" s="2" customFormat="1" ht="15.6">
      <c r="A87" s="29">
        <v>69</v>
      </c>
      <c r="B87" s="29">
        <v>2</v>
      </c>
      <c r="C87" s="8" t="s">
        <v>67</v>
      </c>
      <c r="D87" s="12">
        <v>11241</v>
      </c>
      <c r="E87" s="40" t="s">
        <v>222</v>
      </c>
      <c r="F87" s="66" t="s">
        <v>44</v>
      </c>
      <c r="G87" s="93">
        <v>2237000</v>
      </c>
      <c r="H87" s="149"/>
      <c r="I87" s="148"/>
      <c r="J87" s="14"/>
    </row>
    <row r="88" spans="1:10" s="2" customFormat="1" ht="27.6">
      <c r="A88" s="29">
        <v>70</v>
      </c>
      <c r="B88" s="29">
        <v>3</v>
      </c>
      <c r="C88" s="16" t="s">
        <v>68</v>
      </c>
      <c r="D88" s="68">
        <v>18546</v>
      </c>
      <c r="E88" s="69" t="s">
        <v>226</v>
      </c>
      <c r="F88" s="66" t="s">
        <v>44</v>
      </c>
      <c r="G88" s="93">
        <v>2237000</v>
      </c>
      <c r="H88" s="149"/>
      <c r="I88" s="148"/>
      <c r="J88" s="14"/>
    </row>
    <row r="89" spans="1:10" s="2" customFormat="1" ht="15.6">
      <c r="A89" s="29">
        <v>71</v>
      </c>
      <c r="B89" s="29">
        <v>4</v>
      </c>
      <c r="C89" s="8" t="s">
        <v>69</v>
      </c>
      <c r="D89" s="12">
        <v>11689</v>
      </c>
      <c r="E89" s="40" t="s">
        <v>223</v>
      </c>
      <c r="F89" s="66" t="s">
        <v>44</v>
      </c>
      <c r="G89" s="93">
        <v>2237000</v>
      </c>
      <c r="H89" s="149"/>
      <c r="I89" s="148"/>
      <c r="J89" s="14"/>
    </row>
    <row r="90" spans="1:10" s="2" customFormat="1" ht="15.6">
      <c r="A90" s="29">
        <v>72</v>
      </c>
      <c r="B90" s="29">
        <v>5</v>
      </c>
      <c r="C90" s="8" t="s">
        <v>70</v>
      </c>
      <c r="D90" s="12">
        <v>11687</v>
      </c>
      <c r="E90" s="40" t="s">
        <v>224</v>
      </c>
      <c r="F90" s="66" t="s">
        <v>44</v>
      </c>
      <c r="G90" s="93">
        <v>2237000</v>
      </c>
      <c r="H90" s="149"/>
      <c r="I90" s="148"/>
      <c r="J90" s="14"/>
    </row>
    <row r="91" spans="1:10" s="2" customFormat="1" ht="15.6">
      <c r="A91" s="29">
        <v>73</v>
      </c>
      <c r="B91" s="29">
        <v>6</v>
      </c>
      <c r="C91" s="8" t="s">
        <v>71</v>
      </c>
      <c r="D91" s="12">
        <v>16388</v>
      </c>
      <c r="E91" s="40" t="s">
        <v>225</v>
      </c>
      <c r="F91" s="66" t="s">
        <v>44</v>
      </c>
      <c r="G91" s="93">
        <v>2237000</v>
      </c>
      <c r="H91" s="149"/>
      <c r="I91" s="148"/>
      <c r="J91" s="14"/>
    </row>
    <row r="92" spans="1:10" s="2" customFormat="1" ht="29.25" customHeight="1">
      <c r="A92" s="29">
        <v>74</v>
      </c>
      <c r="B92" s="29">
        <v>7</v>
      </c>
      <c r="C92" s="16" t="s">
        <v>72</v>
      </c>
      <c r="D92" s="12">
        <v>16501</v>
      </c>
      <c r="E92" s="61" t="s">
        <v>192</v>
      </c>
      <c r="F92" s="66" t="s">
        <v>44</v>
      </c>
      <c r="G92" s="93">
        <v>2237000</v>
      </c>
      <c r="H92" s="149"/>
      <c r="I92" s="148"/>
      <c r="J92" s="14"/>
    </row>
    <row r="93" spans="1:10" s="2" customFormat="1" ht="15.6">
      <c r="A93" s="29">
        <v>75</v>
      </c>
      <c r="B93" s="29">
        <v>8</v>
      </c>
      <c r="C93" s="8" t="s">
        <v>73</v>
      </c>
      <c r="D93" s="12">
        <v>13760</v>
      </c>
      <c r="E93" s="40" t="s">
        <v>191</v>
      </c>
      <c r="F93" s="66" t="s">
        <v>44</v>
      </c>
      <c r="G93" s="93">
        <v>2237000</v>
      </c>
      <c r="H93" s="149"/>
      <c r="I93" s="148"/>
      <c r="J93" s="14"/>
    </row>
    <row r="94" spans="1:10" s="5" customFormat="1" ht="15.6">
      <c r="A94" s="142">
        <v>12</v>
      </c>
      <c r="B94" s="142"/>
      <c r="C94" s="143" t="s">
        <v>13</v>
      </c>
      <c r="D94" s="143"/>
      <c r="E94" s="143"/>
      <c r="F94" s="143"/>
      <c r="G94" s="64">
        <f>SUM(G95:G104)</f>
        <v>22533000</v>
      </c>
      <c r="H94" s="149"/>
      <c r="I94" s="148"/>
      <c r="J94" s="23"/>
    </row>
    <row r="95" spans="1:10" s="5" customFormat="1" ht="15.6">
      <c r="A95" s="27">
        <v>76</v>
      </c>
      <c r="B95" s="29">
        <v>1</v>
      </c>
      <c r="C95" s="21" t="s">
        <v>14</v>
      </c>
      <c r="D95" s="48" t="s">
        <v>173</v>
      </c>
      <c r="E95" s="22" t="s">
        <v>31</v>
      </c>
      <c r="F95" s="27" t="s">
        <v>13</v>
      </c>
      <c r="G95" s="88">
        <v>2400000</v>
      </c>
      <c r="H95" s="149"/>
      <c r="I95" s="148"/>
      <c r="J95" s="23"/>
    </row>
    <row r="96" spans="1:10" s="5" customFormat="1" ht="15.6">
      <c r="A96" s="27">
        <v>77</v>
      </c>
      <c r="B96" s="29">
        <v>2</v>
      </c>
      <c r="C96" s="24" t="s">
        <v>15</v>
      </c>
      <c r="D96" s="49" t="s">
        <v>174</v>
      </c>
      <c r="E96" s="50" t="s">
        <v>24</v>
      </c>
      <c r="F96" s="27" t="s">
        <v>13</v>
      </c>
      <c r="G96" s="93">
        <v>2237000</v>
      </c>
      <c r="H96" s="149"/>
      <c r="I96" s="148"/>
      <c r="J96" s="23"/>
    </row>
    <row r="97" spans="1:10" s="5" customFormat="1" ht="15.6">
      <c r="A97" s="27">
        <v>78</v>
      </c>
      <c r="B97" s="29">
        <v>3</v>
      </c>
      <c r="C97" s="24" t="s">
        <v>16</v>
      </c>
      <c r="D97" s="49" t="s">
        <v>175</v>
      </c>
      <c r="E97" s="50" t="s">
        <v>24</v>
      </c>
      <c r="F97" s="27" t="s">
        <v>13</v>
      </c>
      <c r="G97" s="93">
        <v>2237000</v>
      </c>
      <c r="H97" s="149"/>
      <c r="I97" s="148"/>
      <c r="J97" s="23"/>
    </row>
    <row r="98" spans="1:10" s="5" customFormat="1" ht="15.6">
      <c r="A98" s="27">
        <v>79</v>
      </c>
      <c r="B98" s="29">
        <v>4</v>
      </c>
      <c r="C98" s="24" t="s">
        <v>17</v>
      </c>
      <c r="D98" s="49" t="s">
        <v>176</v>
      </c>
      <c r="E98" s="50" t="s">
        <v>25</v>
      </c>
      <c r="F98" s="27" t="s">
        <v>13</v>
      </c>
      <c r="G98" s="93">
        <v>2237000</v>
      </c>
      <c r="H98" s="149"/>
      <c r="I98" s="148"/>
      <c r="J98" s="23"/>
    </row>
    <row r="99" spans="1:10" s="5" customFormat="1" ht="15.6">
      <c r="A99" s="27">
        <v>80</v>
      </c>
      <c r="B99" s="29">
        <v>5</v>
      </c>
      <c r="C99" s="24" t="s">
        <v>18</v>
      </c>
      <c r="D99" s="49" t="s">
        <v>177</v>
      </c>
      <c r="E99" s="50" t="s">
        <v>26</v>
      </c>
      <c r="F99" s="27" t="s">
        <v>13</v>
      </c>
      <c r="G99" s="93">
        <v>2237000</v>
      </c>
      <c r="H99" s="149"/>
      <c r="I99" s="148"/>
      <c r="J99" s="23"/>
    </row>
    <row r="100" spans="1:10">
      <c r="A100" s="27">
        <v>81</v>
      </c>
      <c r="B100" s="29">
        <v>6</v>
      </c>
      <c r="C100" s="24" t="s">
        <v>19</v>
      </c>
      <c r="D100" s="49" t="s">
        <v>178</v>
      </c>
      <c r="E100" s="50" t="s">
        <v>27</v>
      </c>
      <c r="F100" s="27" t="s">
        <v>13</v>
      </c>
      <c r="G100" s="93">
        <v>2237000</v>
      </c>
      <c r="H100" s="149"/>
      <c r="I100" s="148"/>
      <c r="J100" s="13"/>
    </row>
    <row r="101" spans="1:10">
      <c r="A101" s="27">
        <v>82</v>
      </c>
      <c r="B101" s="29">
        <v>7</v>
      </c>
      <c r="C101" s="24" t="s">
        <v>20</v>
      </c>
      <c r="D101" s="49" t="s">
        <v>179</v>
      </c>
      <c r="E101" s="50" t="s">
        <v>28</v>
      </c>
      <c r="F101" s="27" t="s">
        <v>13</v>
      </c>
      <c r="G101" s="93">
        <v>2237000</v>
      </c>
      <c r="H101" s="149"/>
      <c r="I101" s="148"/>
      <c r="J101" s="13"/>
    </row>
    <row r="102" spans="1:10">
      <c r="A102" s="27">
        <v>83</v>
      </c>
      <c r="B102" s="29">
        <v>8</v>
      </c>
      <c r="C102" s="24" t="s">
        <v>21</v>
      </c>
      <c r="D102" s="49" t="s">
        <v>180</v>
      </c>
      <c r="E102" s="50" t="s">
        <v>29</v>
      </c>
      <c r="F102" s="27" t="s">
        <v>13</v>
      </c>
      <c r="G102" s="93">
        <v>2237000</v>
      </c>
      <c r="H102" s="149"/>
      <c r="I102" s="148"/>
      <c r="J102" s="13"/>
    </row>
    <row r="103" spans="1:10">
      <c r="A103" s="27">
        <v>84</v>
      </c>
      <c r="B103" s="29">
        <v>9</v>
      </c>
      <c r="C103" s="24" t="s">
        <v>22</v>
      </c>
      <c r="D103" s="49" t="s">
        <v>181</v>
      </c>
      <c r="E103" s="50" t="s">
        <v>27</v>
      </c>
      <c r="F103" s="27" t="s">
        <v>13</v>
      </c>
      <c r="G103" s="93">
        <v>2237000</v>
      </c>
      <c r="H103" s="149"/>
      <c r="I103" s="148"/>
      <c r="J103" s="13"/>
    </row>
    <row r="104" spans="1:10">
      <c r="A104" s="27">
        <v>85</v>
      </c>
      <c r="B104" s="29">
        <v>10</v>
      </c>
      <c r="C104" s="24" t="s">
        <v>23</v>
      </c>
      <c r="D104" s="49" t="s">
        <v>182</v>
      </c>
      <c r="E104" s="50" t="s">
        <v>30</v>
      </c>
      <c r="F104" s="27" t="s">
        <v>13</v>
      </c>
      <c r="G104" s="93">
        <v>2237000</v>
      </c>
      <c r="H104" s="149"/>
      <c r="I104" s="148"/>
      <c r="J104" s="13"/>
    </row>
    <row r="105" spans="1:10">
      <c r="A105" s="150">
        <v>13</v>
      </c>
      <c r="B105" s="150"/>
      <c r="C105" s="151" t="s">
        <v>45</v>
      </c>
      <c r="D105" s="151"/>
      <c r="E105" s="151"/>
      <c r="F105" s="151"/>
      <c r="G105" s="76">
        <f>SUM(G106:G117)</f>
        <v>27406000</v>
      </c>
      <c r="H105" s="149"/>
      <c r="I105" s="148"/>
      <c r="J105" s="13"/>
    </row>
    <row r="106" spans="1:10">
      <c r="A106" s="29">
        <v>86</v>
      </c>
      <c r="B106" s="29">
        <v>1</v>
      </c>
      <c r="C106" s="21" t="s">
        <v>47</v>
      </c>
      <c r="D106" s="12">
        <v>16146</v>
      </c>
      <c r="E106" s="22" t="s">
        <v>59</v>
      </c>
      <c r="F106" s="27" t="s">
        <v>45</v>
      </c>
      <c r="G106" s="88">
        <v>2473000</v>
      </c>
      <c r="H106" s="149"/>
      <c r="I106" s="148"/>
      <c r="J106" s="13"/>
    </row>
    <row r="107" spans="1:10">
      <c r="A107" s="29">
        <v>87</v>
      </c>
      <c r="B107" s="29">
        <v>2</v>
      </c>
      <c r="C107" s="21" t="s">
        <v>48</v>
      </c>
      <c r="D107" s="12">
        <v>19530</v>
      </c>
      <c r="E107" s="22" t="s">
        <v>60</v>
      </c>
      <c r="F107" s="27" t="s">
        <v>45</v>
      </c>
      <c r="G107" s="88">
        <v>2400000</v>
      </c>
      <c r="H107" s="149"/>
      <c r="I107" s="148"/>
      <c r="J107" s="13"/>
    </row>
    <row r="108" spans="1:10">
      <c r="A108" s="29">
        <v>88</v>
      </c>
      <c r="B108" s="29">
        <v>3</v>
      </c>
      <c r="C108" s="21" t="s">
        <v>49</v>
      </c>
      <c r="D108" s="12">
        <v>14684</v>
      </c>
      <c r="E108" s="22" t="s">
        <v>60</v>
      </c>
      <c r="F108" s="27" t="s">
        <v>45</v>
      </c>
      <c r="G108" s="88">
        <v>2400000</v>
      </c>
      <c r="H108" s="149"/>
      <c r="I108" s="148"/>
      <c r="J108" s="13"/>
    </row>
    <row r="109" spans="1:10">
      <c r="A109" s="29">
        <v>89</v>
      </c>
      <c r="B109" s="29">
        <v>4</v>
      </c>
      <c r="C109" s="21" t="s">
        <v>50</v>
      </c>
      <c r="D109" s="12">
        <v>16669</v>
      </c>
      <c r="E109" s="22" t="s">
        <v>61</v>
      </c>
      <c r="F109" s="27" t="s">
        <v>45</v>
      </c>
      <c r="G109" s="95">
        <v>2237000</v>
      </c>
      <c r="H109" s="149"/>
      <c r="I109" s="148"/>
      <c r="J109" s="13"/>
    </row>
    <row r="110" spans="1:10">
      <c r="A110" s="29">
        <v>90</v>
      </c>
      <c r="B110" s="29">
        <v>5</v>
      </c>
      <c r="C110" s="21" t="s">
        <v>51</v>
      </c>
      <c r="D110" s="12">
        <v>16438</v>
      </c>
      <c r="E110" s="22" t="s">
        <v>62</v>
      </c>
      <c r="F110" s="66" t="s">
        <v>45</v>
      </c>
      <c r="G110" s="96">
        <v>2237000</v>
      </c>
      <c r="H110" s="149"/>
      <c r="I110" s="148"/>
      <c r="J110" s="13"/>
    </row>
    <row r="111" spans="1:10">
      <c r="A111" s="29">
        <v>91</v>
      </c>
      <c r="B111" s="29">
        <v>6</v>
      </c>
      <c r="C111" s="21" t="s">
        <v>52</v>
      </c>
      <c r="D111" s="12">
        <v>12105</v>
      </c>
      <c r="E111" s="22" t="s">
        <v>63</v>
      </c>
      <c r="F111" s="66" t="s">
        <v>45</v>
      </c>
      <c r="G111" s="96">
        <v>2237000</v>
      </c>
      <c r="H111" s="149"/>
      <c r="I111" s="148"/>
      <c r="J111" s="13"/>
    </row>
    <row r="112" spans="1:10">
      <c r="A112" s="29">
        <v>92</v>
      </c>
      <c r="B112" s="29">
        <v>7</v>
      </c>
      <c r="C112" s="21" t="s">
        <v>53</v>
      </c>
      <c r="D112" s="12">
        <v>17980</v>
      </c>
      <c r="E112" s="22" t="s">
        <v>64</v>
      </c>
      <c r="F112" s="66" t="s">
        <v>45</v>
      </c>
      <c r="G112" s="96">
        <v>2237000</v>
      </c>
      <c r="H112" s="149"/>
      <c r="I112" s="148"/>
      <c r="J112" s="13"/>
    </row>
    <row r="113" spans="1:10">
      <c r="A113" s="29">
        <v>93</v>
      </c>
      <c r="B113" s="29">
        <v>8</v>
      </c>
      <c r="C113" s="21" t="s">
        <v>54</v>
      </c>
      <c r="D113" s="12">
        <v>13671</v>
      </c>
      <c r="E113" s="22" t="s">
        <v>65</v>
      </c>
      <c r="F113" s="66" t="s">
        <v>45</v>
      </c>
      <c r="G113" s="96">
        <v>2237000</v>
      </c>
      <c r="H113" s="149"/>
      <c r="I113" s="148"/>
      <c r="J113" s="13"/>
    </row>
    <row r="114" spans="1:10">
      <c r="A114" s="29">
        <v>94</v>
      </c>
      <c r="B114" s="29">
        <v>9</v>
      </c>
      <c r="C114" s="21" t="s">
        <v>55</v>
      </c>
      <c r="D114" s="43">
        <v>16598</v>
      </c>
      <c r="E114" s="22" t="s">
        <v>62</v>
      </c>
      <c r="F114" s="66" t="s">
        <v>45</v>
      </c>
      <c r="G114" s="96">
        <v>2237000</v>
      </c>
      <c r="H114" s="149"/>
      <c r="I114" s="148"/>
      <c r="J114" s="13"/>
    </row>
    <row r="115" spans="1:10">
      <c r="A115" s="29">
        <v>95</v>
      </c>
      <c r="B115" s="29">
        <v>10</v>
      </c>
      <c r="C115" s="21" t="s">
        <v>56</v>
      </c>
      <c r="D115" s="43">
        <v>18622</v>
      </c>
      <c r="E115" s="22" t="s">
        <v>65</v>
      </c>
      <c r="F115" s="66" t="s">
        <v>45</v>
      </c>
      <c r="G115" s="96">
        <v>2237000</v>
      </c>
      <c r="H115" s="149"/>
      <c r="I115" s="148"/>
      <c r="J115" s="13"/>
    </row>
    <row r="116" spans="1:10">
      <c r="A116" s="29">
        <v>96</v>
      </c>
      <c r="B116" s="29">
        <v>11</v>
      </c>
      <c r="C116" s="21" t="s">
        <v>57</v>
      </c>
      <c r="D116" s="43">
        <v>16497</v>
      </c>
      <c r="E116" s="22" t="s">
        <v>65</v>
      </c>
      <c r="F116" s="66" t="s">
        <v>45</v>
      </c>
      <c r="G116" s="96">
        <v>2237000</v>
      </c>
      <c r="H116" s="149"/>
      <c r="I116" s="148"/>
      <c r="J116" s="13"/>
    </row>
    <row r="117" spans="1:10">
      <c r="A117" s="29">
        <v>97</v>
      </c>
      <c r="B117" s="29">
        <v>12</v>
      </c>
      <c r="C117" s="21" t="s">
        <v>58</v>
      </c>
      <c r="D117" s="12">
        <v>21192</v>
      </c>
      <c r="E117" s="29" t="s">
        <v>217</v>
      </c>
      <c r="F117" s="66" t="s">
        <v>45</v>
      </c>
      <c r="G117" s="96">
        <v>2237000</v>
      </c>
      <c r="H117" s="149"/>
      <c r="I117" s="148"/>
      <c r="J117" s="13"/>
    </row>
    <row r="118" spans="1:10">
      <c r="A118" s="142">
        <v>14</v>
      </c>
      <c r="B118" s="142"/>
      <c r="C118" s="143" t="s">
        <v>46</v>
      </c>
      <c r="D118" s="143"/>
      <c r="E118" s="143"/>
      <c r="F118" s="143"/>
      <c r="G118" s="78">
        <f>SUM(G119:G121)</f>
        <v>6711000</v>
      </c>
      <c r="H118" s="149"/>
      <c r="I118" s="148"/>
      <c r="J118" s="13"/>
    </row>
    <row r="119" spans="1:10">
      <c r="A119" s="102">
        <v>98</v>
      </c>
      <c r="B119" s="102">
        <v>1</v>
      </c>
      <c r="C119" s="107" t="s">
        <v>170</v>
      </c>
      <c r="D119" s="108">
        <v>7985</v>
      </c>
      <c r="E119" s="102" t="s">
        <v>217</v>
      </c>
      <c r="F119" s="66" t="s">
        <v>46</v>
      </c>
      <c r="G119" s="109">
        <v>2237000</v>
      </c>
      <c r="H119" s="149"/>
      <c r="I119" s="148"/>
      <c r="J119" s="13"/>
    </row>
    <row r="120" spans="1:10">
      <c r="A120" s="102">
        <v>99</v>
      </c>
      <c r="B120" s="102">
        <v>2</v>
      </c>
      <c r="C120" s="107" t="s">
        <v>171</v>
      </c>
      <c r="D120" s="108">
        <v>14534</v>
      </c>
      <c r="E120" s="102" t="s">
        <v>217</v>
      </c>
      <c r="F120" s="66" t="s">
        <v>46</v>
      </c>
      <c r="G120" s="109">
        <v>2237000</v>
      </c>
      <c r="H120" s="149"/>
      <c r="I120" s="148"/>
      <c r="J120" s="13"/>
    </row>
    <row r="121" spans="1:10">
      <c r="A121" s="102">
        <v>100</v>
      </c>
      <c r="B121" s="102">
        <v>3</v>
      </c>
      <c r="C121" s="107" t="s">
        <v>172</v>
      </c>
      <c r="D121" s="108">
        <v>14434</v>
      </c>
      <c r="E121" s="102" t="s">
        <v>217</v>
      </c>
      <c r="F121" s="66" t="s">
        <v>46</v>
      </c>
      <c r="G121" s="109">
        <v>2237000</v>
      </c>
      <c r="H121" s="149"/>
      <c r="I121" s="148"/>
      <c r="J121" s="13"/>
    </row>
    <row r="122" spans="1:10" ht="19.5" customHeight="1">
      <c r="A122" s="142">
        <v>15</v>
      </c>
      <c r="B122" s="142"/>
      <c r="C122" s="143" t="s">
        <v>39</v>
      </c>
      <c r="D122" s="143"/>
      <c r="E122" s="143"/>
      <c r="F122" s="143"/>
      <c r="G122" s="72">
        <f>SUM(G123:G128)</f>
        <v>14220000</v>
      </c>
      <c r="H122" s="149"/>
      <c r="I122" s="148"/>
      <c r="J122" s="13"/>
    </row>
    <row r="123" spans="1:10">
      <c r="A123" s="29">
        <v>101</v>
      </c>
      <c r="B123" s="102">
        <v>1</v>
      </c>
      <c r="C123" s="97" t="s">
        <v>32</v>
      </c>
      <c r="D123" s="98">
        <v>17809</v>
      </c>
      <c r="E123" s="99" t="s">
        <v>227</v>
      </c>
      <c r="F123" s="66" t="s">
        <v>39</v>
      </c>
      <c r="G123" s="59">
        <v>2473000</v>
      </c>
      <c r="H123" s="149"/>
      <c r="I123" s="148"/>
      <c r="J123" s="13"/>
    </row>
    <row r="124" spans="1:10">
      <c r="A124" s="29">
        <v>102</v>
      </c>
      <c r="B124" s="102">
        <v>2</v>
      </c>
      <c r="C124" s="97" t="s">
        <v>33</v>
      </c>
      <c r="D124" s="98">
        <v>16386</v>
      </c>
      <c r="E124" s="99" t="s">
        <v>227</v>
      </c>
      <c r="F124" s="66" t="s">
        <v>39</v>
      </c>
      <c r="G124" s="59">
        <v>2473000</v>
      </c>
      <c r="H124" s="149"/>
      <c r="I124" s="148"/>
      <c r="J124" s="13"/>
    </row>
    <row r="125" spans="1:10" ht="34.5" customHeight="1">
      <c r="A125" s="29">
        <v>103</v>
      </c>
      <c r="B125" s="102">
        <v>3</v>
      </c>
      <c r="C125" s="97" t="s">
        <v>34</v>
      </c>
      <c r="D125" s="100" t="s">
        <v>76</v>
      </c>
      <c r="E125" s="33" t="s">
        <v>228</v>
      </c>
      <c r="F125" s="66" t="s">
        <v>39</v>
      </c>
      <c r="G125" s="59">
        <v>2400000</v>
      </c>
      <c r="H125" s="149"/>
      <c r="I125" s="148"/>
      <c r="J125" s="13"/>
    </row>
    <row r="126" spans="1:10" ht="36" customHeight="1">
      <c r="A126" s="29">
        <v>104</v>
      </c>
      <c r="B126" s="102">
        <v>4</v>
      </c>
      <c r="C126" s="97" t="s">
        <v>35</v>
      </c>
      <c r="D126" s="101">
        <v>14466</v>
      </c>
      <c r="E126" s="33" t="s">
        <v>228</v>
      </c>
      <c r="F126" s="66" t="s">
        <v>39</v>
      </c>
      <c r="G126" s="59">
        <v>2400000</v>
      </c>
      <c r="H126" s="149"/>
      <c r="I126" s="148"/>
      <c r="J126" s="13"/>
    </row>
    <row r="127" spans="1:10">
      <c r="A127" s="29">
        <v>105</v>
      </c>
      <c r="B127" s="102">
        <v>5</v>
      </c>
      <c r="C127" s="97" t="s">
        <v>36</v>
      </c>
      <c r="D127" s="98">
        <v>16721</v>
      </c>
      <c r="E127" s="99" t="s">
        <v>38</v>
      </c>
      <c r="F127" s="66" t="s">
        <v>39</v>
      </c>
      <c r="G127" s="59">
        <v>2237000</v>
      </c>
      <c r="H127" s="149"/>
      <c r="I127" s="148"/>
      <c r="J127" s="13"/>
    </row>
    <row r="128" spans="1:10">
      <c r="A128" s="29">
        <v>106</v>
      </c>
      <c r="B128" s="102">
        <v>6</v>
      </c>
      <c r="C128" s="97" t="s">
        <v>37</v>
      </c>
      <c r="D128" s="98">
        <v>13062</v>
      </c>
      <c r="E128" s="99" t="s">
        <v>218</v>
      </c>
      <c r="F128" s="66" t="s">
        <v>39</v>
      </c>
      <c r="G128" s="59">
        <v>2237000</v>
      </c>
      <c r="H128" s="149"/>
      <c r="I128" s="148"/>
      <c r="J128" s="13"/>
    </row>
    <row r="129" spans="1:10">
      <c r="A129" s="141" t="s">
        <v>233</v>
      </c>
      <c r="B129" s="141"/>
      <c r="C129" s="141"/>
      <c r="D129" s="67"/>
      <c r="E129" s="67"/>
      <c r="F129" s="67"/>
      <c r="G129" s="80">
        <f>SUM(G8+G11+G13+G29+G39+G45+G52+G65+G71+G75+G85+G94+G105+G118+G122)</f>
        <v>243479050</v>
      </c>
      <c r="H129" s="13"/>
      <c r="I129" s="13"/>
      <c r="J129" s="13"/>
    </row>
    <row r="130" spans="1:10" ht="14.4">
      <c r="C130" s="139" t="s">
        <v>251</v>
      </c>
    </row>
    <row r="131" spans="1:10">
      <c r="G131" s="140"/>
    </row>
  </sheetData>
  <mergeCells count="27">
    <mergeCell ref="B4:J4"/>
    <mergeCell ref="A6:B6"/>
    <mergeCell ref="A7:B7"/>
    <mergeCell ref="A8:B8"/>
    <mergeCell ref="I8:I128"/>
    <mergeCell ref="H9:H128"/>
    <mergeCell ref="A11:B11"/>
    <mergeCell ref="A13:B13"/>
    <mergeCell ref="A29:B29"/>
    <mergeCell ref="C29:F29"/>
    <mergeCell ref="A39:B39"/>
    <mergeCell ref="A45:B45"/>
    <mergeCell ref="A52:B52"/>
    <mergeCell ref="A65:B65"/>
    <mergeCell ref="A71:B71"/>
    <mergeCell ref="C75:F75"/>
    <mergeCell ref="A129:C129"/>
    <mergeCell ref="A75:B75"/>
    <mergeCell ref="A118:B118"/>
    <mergeCell ref="C118:F118"/>
    <mergeCell ref="A122:B122"/>
    <mergeCell ref="C122:F122"/>
    <mergeCell ref="A85:B85"/>
    <mergeCell ref="A94:B94"/>
    <mergeCell ref="C94:F94"/>
    <mergeCell ref="A105:B105"/>
    <mergeCell ref="C105:F105"/>
  </mergeCells>
  <printOptions horizontalCentered="1"/>
  <pageMargins left="0" right="0" top="0.53" bottom="0.36811023599999998" header="0.196850393700787" footer="0.196850393700787"/>
  <pageSetup paperSize="9" orientation="landscape" r:id="rId1"/>
  <headerFooter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6"/>
  <sheetViews>
    <sheetView zoomScale="130" zoomScaleNormal="130" workbookViewId="0">
      <pane ySplit="5" topLeftCell="A102" activePane="bottomLeft" state="frozen"/>
      <selection pane="bottomLeft" activeCell="F110" sqref="F110"/>
    </sheetView>
  </sheetViews>
  <sheetFormatPr defaultColWidth="9.109375" defaultRowHeight="13.8"/>
  <cols>
    <col min="1" max="1" width="4.44140625" style="30" customWidth="1"/>
    <col min="2" max="2" width="4.5546875" style="28" customWidth="1"/>
    <col min="3" max="3" width="29.44140625" style="3" customWidth="1"/>
    <col min="4" max="4" width="12.109375" style="26" customWidth="1"/>
    <col min="5" max="5" width="18" style="26" customWidth="1"/>
    <col min="6" max="6" width="23.44140625" style="26" customWidth="1"/>
    <col min="7" max="7" width="13.33203125" style="81" customWidth="1"/>
    <col min="8" max="8" width="9.44140625" style="1" customWidth="1"/>
    <col min="9" max="9" width="10.88671875" style="1" customWidth="1"/>
    <col min="10" max="16384" width="9.109375" style="1"/>
  </cols>
  <sheetData>
    <row r="1" spans="1:10" s="82" customFormat="1">
      <c r="C1" s="85" t="s">
        <v>234</v>
      </c>
      <c r="E1" s="85" t="s">
        <v>237</v>
      </c>
      <c r="F1" s="85"/>
    </row>
    <row r="2" spans="1:10" s="82" customFormat="1" ht="15" customHeight="1">
      <c r="A2" s="83"/>
      <c r="B2" s="83"/>
      <c r="C2" s="85" t="s">
        <v>235</v>
      </c>
      <c r="D2" s="83"/>
      <c r="E2" s="152" t="s">
        <v>236</v>
      </c>
      <c r="F2" s="152"/>
      <c r="G2" s="152"/>
      <c r="H2" s="83"/>
      <c r="I2" s="83"/>
    </row>
    <row r="3" spans="1:10" ht="53.25" customHeight="1">
      <c r="A3" s="83"/>
      <c r="B3" s="146" t="s">
        <v>255</v>
      </c>
      <c r="C3" s="145"/>
      <c r="D3" s="145"/>
      <c r="E3" s="145"/>
      <c r="F3" s="145"/>
      <c r="G3" s="145"/>
      <c r="H3" s="145"/>
      <c r="I3" s="145"/>
      <c r="J3" s="145"/>
    </row>
    <row r="4" spans="1:10" ht="23.25" customHeight="1">
      <c r="A4" s="84"/>
      <c r="B4" s="84"/>
      <c r="C4" s="84"/>
      <c r="D4" s="84"/>
      <c r="E4" s="84"/>
      <c r="F4" s="84"/>
      <c r="G4" s="84"/>
      <c r="H4" s="84"/>
      <c r="I4" s="83"/>
      <c r="J4" s="83"/>
    </row>
    <row r="5" spans="1:10" s="6" customFormat="1" ht="46.5" customHeight="1">
      <c r="A5" s="147" t="s">
        <v>1</v>
      </c>
      <c r="B5" s="147"/>
      <c r="C5" s="55" t="s">
        <v>0</v>
      </c>
      <c r="D5" s="56" t="s">
        <v>2</v>
      </c>
      <c r="E5" s="56" t="s">
        <v>4</v>
      </c>
      <c r="F5" s="56" t="s">
        <v>232</v>
      </c>
      <c r="G5" s="58" t="s">
        <v>231</v>
      </c>
      <c r="H5" s="53" t="s">
        <v>219</v>
      </c>
      <c r="I5" s="25" t="s">
        <v>220</v>
      </c>
      <c r="J5" s="54" t="s">
        <v>3</v>
      </c>
    </row>
    <row r="6" spans="1:10" s="6" customFormat="1" ht="18" customHeight="1">
      <c r="A6" s="147">
        <v>1</v>
      </c>
      <c r="B6" s="147"/>
      <c r="C6" s="55">
        <v>2</v>
      </c>
      <c r="D6" s="57">
        <v>3</v>
      </c>
      <c r="E6" s="56">
        <v>4</v>
      </c>
      <c r="F6" s="56">
        <v>5</v>
      </c>
      <c r="G6" s="71"/>
      <c r="H6" s="55">
        <v>7</v>
      </c>
      <c r="I6" s="25"/>
      <c r="J6" s="25"/>
    </row>
    <row r="7" spans="1:10" s="7" customFormat="1" ht="20.100000000000001" customHeight="1">
      <c r="A7" s="147">
        <v>1</v>
      </c>
      <c r="B7" s="147"/>
      <c r="C7" s="63" t="s">
        <v>5</v>
      </c>
      <c r="D7" s="32"/>
      <c r="E7" s="33"/>
      <c r="F7" s="33"/>
      <c r="G7" s="72">
        <f>SUM(G8+G9)</f>
        <v>6000000</v>
      </c>
      <c r="H7" s="66"/>
      <c r="I7" s="148" t="s">
        <v>230</v>
      </c>
      <c r="J7" s="65"/>
    </row>
    <row r="8" spans="1:10" s="7" customFormat="1" ht="20.100000000000001" customHeight="1">
      <c r="A8" s="66">
        <v>1</v>
      </c>
      <c r="B8" s="66">
        <v>1</v>
      </c>
      <c r="C8" s="34" t="s">
        <v>6</v>
      </c>
      <c r="D8" s="35">
        <v>18617</v>
      </c>
      <c r="E8" s="33" t="s">
        <v>216</v>
      </c>
      <c r="F8" s="33" t="s">
        <v>5</v>
      </c>
      <c r="G8" s="73">
        <v>3000000</v>
      </c>
      <c r="H8" s="149" t="s">
        <v>229</v>
      </c>
      <c r="I8" s="148"/>
      <c r="J8" s="65"/>
    </row>
    <row r="9" spans="1:10" s="7" customFormat="1" ht="20.100000000000001" customHeight="1">
      <c r="A9" s="66">
        <v>2</v>
      </c>
      <c r="B9" s="66">
        <v>2</v>
      </c>
      <c r="C9" s="34" t="s">
        <v>7</v>
      </c>
      <c r="D9" s="35">
        <v>11298</v>
      </c>
      <c r="E9" s="33" t="s">
        <v>198</v>
      </c>
      <c r="F9" s="33" t="s">
        <v>5</v>
      </c>
      <c r="G9" s="73">
        <v>3000000</v>
      </c>
      <c r="H9" s="149"/>
      <c r="I9" s="148"/>
      <c r="J9" s="65"/>
    </row>
    <row r="10" spans="1:10" s="7" customFormat="1" ht="20.100000000000001" customHeight="1">
      <c r="A10" s="147">
        <v>2</v>
      </c>
      <c r="B10" s="147"/>
      <c r="C10" s="63" t="s">
        <v>8</v>
      </c>
      <c r="D10" s="32"/>
      <c r="E10" s="33"/>
      <c r="F10" s="33"/>
      <c r="G10" s="74">
        <v>2817000</v>
      </c>
      <c r="H10" s="149"/>
      <c r="I10" s="148"/>
      <c r="J10" s="65"/>
    </row>
    <row r="11" spans="1:10" s="7" customFormat="1" ht="20.100000000000001" customHeight="1">
      <c r="A11" s="66">
        <v>3</v>
      </c>
      <c r="B11" s="66">
        <v>1</v>
      </c>
      <c r="C11" s="36" t="s">
        <v>75</v>
      </c>
      <c r="D11" s="35">
        <v>13590</v>
      </c>
      <c r="E11" s="33" t="s">
        <v>74</v>
      </c>
      <c r="F11" s="66" t="s">
        <v>8</v>
      </c>
      <c r="G11" s="62">
        <v>2817000</v>
      </c>
      <c r="H11" s="149"/>
      <c r="I11" s="148"/>
      <c r="J11" s="65"/>
    </row>
    <row r="12" spans="1:10" s="7" customFormat="1" ht="20.100000000000001" customHeight="1">
      <c r="A12" s="147">
        <v>3</v>
      </c>
      <c r="B12" s="147"/>
      <c r="C12" s="63" t="s">
        <v>9</v>
      </c>
      <c r="D12" s="32"/>
      <c r="E12" s="33"/>
      <c r="F12" s="33"/>
      <c r="G12" s="72">
        <f>SUM(G13:G26)</f>
        <v>39804000</v>
      </c>
      <c r="H12" s="149"/>
      <c r="I12" s="148"/>
      <c r="J12" s="65"/>
    </row>
    <row r="13" spans="1:10" s="7" customFormat="1" ht="20.100000000000001" customHeight="1">
      <c r="A13" s="66">
        <v>4</v>
      </c>
      <c r="B13" s="66">
        <v>1</v>
      </c>
      <c r="C13" s="37" t="s">
        <v>93</v>
      </c>
      <c r="D13" s="35">
        <v>14287</v>
      </c>
      <c r="E13" s="38" t="s">
        <v>107</v>
      </c>
      <c r="F13" s="33" t="s">
        <v>9</v>
      </c>
      <c r="G13" s="75">
        <v>3000000</v>
      </c>
      <c r="H13" s="149"/>
      <c r="I13" s="148"/>
      <c r="J13" s="65"/>
    </row>
    <row r="14" spans="1:10" s="7" customFormat="1" ht="20.100000000000001" customHeight="1">
      <c r="A14" s="66">
        <v>5</v>
      </c>
      <c r="B14" s="66">
        <v>2</v>
      </c>
      <c r="C14" s="37" t="s">
        <v>94</v>
      </c>
      <c r="D14" s="35">
        <v>12676</v>
      </c>
      <c r="E14" s="38" t="s">
        <v>108</v>
      </c>
      <c r="F14" s="33" t="s">
        <v>9</v>
      </c>
      <c r="G14" s="75">
        <v>3000000</v>
      </c>
      <c r="H14" s="149"/>
      <c r="I14" s="148"/>
      <c r="J14" s="65"/>
    </row>
    <row r="15" spans="1:10" s="7" customFormat="1" ht="20.100000000000001" customHeight="1">
      <c r="A15" s="66">
        <v>6</v>
      </c>
      <c r="B15" s="66">
        <v>3</v>
      </c>
      <c r="C15" s="37" t="s">
        <v>95</v>
      </c>
      <c r="D15" s="35">
        <v>14680</v>
      </c>
      <c r="E15" s="38" t="s">
        <v>109</v>
      </c>
      <c r="F15" s="33" t="s">
        <v>9</v>
      </c>
      <c r="G15" s="75">
        <v>2817000</v>
      </c>
      <c r="H15" s="149"/>
      <c r="I15" s="148"/>
      <c r="J15" s="65"/>
    </row>
    <row r="16" spans="1:10" s="7" customFormat="1" ht="20.100000000000001" customHeight="1">
      <c r="A16" s="66">
        <v>7</v>
      </c>
      <c r="B16" s="66">
        <v>4</v>
      </c>
      <c r="C16" s="37" t="s">
        <v>96</v>
      </c>
      <c r="D16" s="35">
        <v>16060</v>
      </c>
      <c r="E16" s="38" t="s">
        <v>110</v>
      </c>
      <c r="F16" s="33" t="s">
        <v>9</v>
      </c>
      <c r="G16" s="75">
        <v>2817000</v>
      </c>
      <c r="H16" s="149"/>
      <c r="I16" s="148"/>
      <c r="J16" s="65"/>
    </row>
    <row r="17" spans="1:10" s="7" customFormat="1" ht="20.100000000000001" customHeight="1">
      <c r="A17" s="66">
        <v>8</v>
      </c>
      <c r="B17" s="66">
        <v>5</v>
      </c>
      <c r="C17" s="37" t="s">
        <v>97</v>
      </c>
      <c r="D17" s="35">
        <v>10991</v>
      </c>
      <c r="E17" s="38" t="s">
        <v>111</v>
      </c>
      <c r="F17" s="33" t="s">
        <v>9</v>
      </c>
      <c r="G17" s="75">
        <v>2817000</v>
      </c>
      <c r="H17" s="149"/>
      <c r="I17" s="148"/>
      <c r="J17" s="65"/>
    </row>
    <row r="18" spans="1:10" s="7" customFormat="1" ht="20.100000000000001" customHeight="1">
      <c r="A18" s="66">
        <v>9</v>
      </c>
      <c r="B18" s="66">
        <v>6</v>
      </c>
      <c r="C18" s="37" t="s">
        <v>98</v>
      </c>
      <c r="D18" s="35">
        <v>14173</v>
      </c>
      <c r="E18" s="38" t="s">
        <v>112</v>
      </c>
      <c r="F18" s="33" t="s">
        <v>9</v>
      </c>
      <c r="G18" s="75">
        <v>2817000</v>
      </c>
      <c r="H18" s="149"/>
      <c r="I18" s="148"/>
      <c r="J18" s="65"/>
    </row>
    <row r="19" spans="1:10" s="7" customFormat="1" ht="20.100000000000001" customHeight="1">
      <c r="A19" s="66">
        <v>10</v>
      </c>
      <c r="B19" s="66">
        <v>7</v>
      </c>
      <c r="C19" s="37" t="s">
        <v>99</v>
      </c>
      <c r="D19" s="35">
        <v>15591</v>
      </c>
      <c r="E19" s="38" t="s">
        <v>113</v>
      </c>
      <c r="F19" s="33" t="s">
        <v>9</v>
      </c>
      <c r="G19" s="75">
        <v>2817000</v>
      </c>
      <c r="H19" s="149"/>
      <c r="I19" s="148"/>
      <c r="J19" s="65"/>
    </row>
    <row r="20" spans="1:10" s="7" customFormat="1" ht="20.100000000000001" customHeight="1">
      <c r="A20" s="66">
        <v>11</v>
      </c>
      <c r="B20" s="66">
        <v>8</v>
      </c>
      <c r="C20" s="37" t="s">
        <v>100</v>
      </c>
      <c r="D20" s="32"/>
      <c r="E20" s="38" t="s">
        <v>114</v>
      </c>
      <c r="F20" s="33" t="s">
        <v>9</v>
      </c>
      <c r="G20" s="75">
        <v>2817000</v>
      </c>
      <c r="H20" s="149"/>
      <c r="I20" s="148"/>
      <c r="J20" s="65"/>
    </row>
    <row r="21" spans="1:10" s="7" customFormat="1" ht="20.100000000000001" customHeight="1">
      <c r="A21" s="66">
        <v>12</v>
      </c>
      <c r="B21" s="66">
        <v>9</v>
      </c>
      <c r="C21" s="37" t="s">
        <v>101</v>
      </c>
      <c r="D21" s="35">
        <v>18304</v>
      </c>
      <c r="E21" s="38" t="s">
        <v>113</v>
      </c>
      <c r="F21" s="33" t="s">
        <v>9</v>
      </c>
      <c r="G21" s="75">
        <v>2817000</v>
      </c>
      <c r="H21" s="149"/>
      <c r="I21" s="148"/>
      <c r="J21" s="65"/>
    </row>
    <row r="22" spans="1:10" s="7" customFormat="1" ht="20.100000000000001" customHeight="1">
      <c r="A22" s="66">
        <v>13</v>
      </c>
      <c r="B22" s="66">
        <v>10</v>
      </c>
      <c r="C22" s="37" t="s">
        <v>102</v>
      </c>
      <c r="D22" s="35">
        <v>16725</v>
      </c>
      <c r="E22" s="38" t="s">
        <v>115</v>
      </c>
      <c r="F22" s="33" t="s">
        <v>9</v>
      </c>
      <c r="G22" s="75">
        <v>2817000</v>
      </c>
      <c r="H22" s="149"/>
      <c r="I22" s="148"/>
      <c r="J22" s="65"/>
    </row>
    <row r="23" spans="1:10" s="7" customFormat="1" ht="20.100000000000001" customHeight="1">
      <c r="A23" s="66">
        <v>14</v>
      </c>
      <c r="B23" s="66">
        <v>11</v>
      </c>
      <c r="C23" s="37" t="s">
        <v>103</v>
      </c>
      <c r="D23" s="35">
        <v>12133</v>
      </c>
      <c r="E23" s="38" t="s">
        <v>116</v>
      </c>
      <c r="F23" s="33" t="s">
        <v>9</v>
      </c>
      <c r="G23" s="75">
        <v>2817000</v>
      </c>
      <c r="H23" s="149"/>
      <c r="I23" s="148"/>
      <c r="J23" s="65"/>
    </row>
    <row r="24" spans="1:10" s="7" customFormat="1" ht="20.100000000000001" customHeight="1">
      <c r="A24" s="66">
        <v>15</v>
      </c>
      <c r="B24" s="66">
        <v>12</v>
      </c>
      <c r="C24" s="37" t="s">
        <v>104</v>
      </c>
      <c r="D24" s="35">
        <v>16141</v>
      </c>
      <c r="E24" s="38" t="s">
        <v>117</v>
      </c>
      <c r="F24" s="33" t="s">
        <v>9</v>
      </c>
      <c r="G24" s="75">
        <v>2817000</v>
      </c>
      <c r="H24" s="149"/>
      <c r="I24" s="148"/>
      <c r="J24" s="65"/>
    </row>
    <row r="25" spans="1:10" s="7" customFormat="1" ht="20.100000000000001" customHeight="1">
      <c r="A25" s="66">
        <v>16</v>
      </c>
      <c r="B25" s="66">
        <v>13</v>
      </c>
      <c r="C25" s="37" t="s">
        <v>105</v>
      </c>
      <c r="D25" s="32">
        <v>1929</v>
      </c>
      <c r="E25" s="38" t="s">
        <v>118</v>
      </c>
      <c r="F25" s="33" t="s">
        <v>9</v>
      </c>
      <c r="G25" s="75">
        <v>2817000</v>
      </c>
      <c r="H25" s="149"/>
      <c r="I25" s="148"/>
      <c r="J25" s="65"/>
    </row>
    <row r="26" spans="1:10" s="7" customFormat="1" ht="20.100000000000001" customHeight="1">
      <c r="A26" s="66">
        <v>17</v>
      </c>
      <c r="B26" s="66">
        <v>14</v>
      </c>
      <c r="C26" s="37" t="s">
        <v>106</v>
      </c>
      <c r="D26" s="35">
        <v>13346</v>
      </c>
      <c r="E26" s="38" t="s">
        <v>119</v>
      </c>
      <c r="F26" s="33" t="s">
        <v>9</v>
      </c>
      <c r="G26" s="75">
        <v>2817000</v>
      </c>
      <c r="H26" s="149"/>
      <c r="I26" s="148"/>
      <c r="J26" s="65"/>
    </row>
    <row r="27" spans="1:10" s="7" customFormat="1" ht="17.25" customHeight="1">
      <c r="A27" s="147">
        <v>4</v>
      </c>
      <c r="B27" s="147"/>
      <c r="C27" s="144" t="s">
        <v>10</v>
      </c>
      <c r="D27" s="144"/>
      <c r="E27" s="144"/>
      <c r="F27" s="144"/>
      <c r="G27" s="76">
        <f>SUM(G28:G36)</f>
        <v>26085000</v>
      </c>
      <c r="H27" s="149"/>
      <c r="I27" s="148"/>
      <c r="J27" s="65"/>
    </row>
    <row r="28" spans="1:10" s="7" customFormat="1" ht="20.100000000000001" customHeight="1">
      <c r="A28" s="66">
        <v>18</v>
      </c>
      <c r="B28" s="66">
        <v>1</v>
      </c>
      <c r="C28" s="8" t="s">
        <v>77</v>
      </c>
      <c r="D28" s="39" t="s">
        <v>183</v>
      </c>
      <c r="E28" s="9" t="s">
        <v>86</v>
      </c>
      <c r="F28" s="33" t="s">
        <v>10</v>
      </c>
      <c r="G28" s="77">
        <v>3000000</v>
      </c>
      <c r="H28" s="149"/>
      <c r="I28" s="148"/>
      <c r="J28" s="65"/>
    </row>
    <row r="29" spans="1:10" s="7" customFormat="1" ht="20.100000000000001" customHeight="1">
      <c r="A29" s="66">
        <v>19</v>
      </c>
      <c r="B29" s="66">
        <v>2</v>
      </c>
      <c r="C29" s="8" t="s">
        <v>78</v>
      </c>
      <c r="D29" s="39" t="s">
        <v>184</v>
      </c>
      <c r="E29" s="9" t="s">
        <v>87</v>
      </c>
      <c r="F29" s="33" t="s">
        <v>10</v>
      </c>
      <c r="G29" s="77">
        <v>3000000</v>
      </c>
      <c r="H29" s="149"/>
      <c r="I29" s="148"/>
      <c r="J29" s="65"/>
    </row>
    <row r="30" spans="1:10" s="7" customFormat="1" ht="20.100000000000001" customHeight="1">
      <c r="A30" s="66">
        <v>20</v>
      </c>
      <c r="B30" s="66">
        <v>3</v>
      </c>
      <c r="C30" s="8" t="s">
        <v>79</v>
      </c>
      <c r="D30" s="40" t="s">
        <v>185</v>
      </c>
      <c r="E30" s="9" t="s">
        <v>88</v>
      </c>
      <c r="F30" s="33" t="s">
        <v>10</v>
      </c>
      <c r="G30" s="77">
        <v>3000000</v>
      </c>
      <c r="H30" s="149"/>
      <c r="I30" s="148"/>
      <c r="J30" s="65"/>
    </row>
    <row r="31" spans="1:10" s="7" customFormat="1" ht="20.100000000000001" customHeight="1">
      <c r="A31" s="66">
        <v>21</v>
      </c>
      <c r="B31" s="66">
        <v>4</v>
      </c>
      <c r="C31" s="8" t="s">
        <v>80</v>
      </c>
      <c r="D31" s="40" t="s">
        <v>186</v>
      </c>
      <c r="E31" s="9" t="s">
        <v>89</v>
      </c>
      <c r="F31" s="33" t="s">
        <v>10</v>
      </c>
      <c r="G31" s="77">
        <v>3000000</v>
      </c>
      <c r="H31" s="149"/>
      <c r="I31" s="148"/>
      <c r="J31" s="65"/>
    </row>
    <row r="32" spans="1:10" s="7" customFormat="1" ht="20.100000000000001" customHeight="1">
      <c r="A32" s="66">
        <v>22</v>
      </c>
      <c r="B32" s="66">
        <v>5</v>
      </c>
      <c r="C32" s="8" t="s">
        <v>81</v>
      </c>
      <c r="D32" s="40" t="s">
        <v>187</v>
      </c>
      <c r="E32" s="9" t="s">
        <v>90</v>
      </c>
      <c r="F32" s="33" t="s">
        <v>10</v>
      </c>
      <c r="G32" s="77">
        <v>2817000</v>
      </c>
      <c r="H32" s="149"/>
      <c r="I32" s="148"/>
      <c r="J32" s="65"/>
    </row>
    <row r="33" spans="1:10" s="7" customFormat="1" ht="20.100000000000001" customHeight="1">
      <c r="A33" s="66">
        <v>23</v>
      </c>
      <c r="B33" s="66">
        <v>6</v>
      </c>
      <c r="C33" s="8" t="s">
        <v>82</v>
      </c>
      <c r="D33" s="40" t="s">
        <v>188</v>
      </c>
      <c r="E33" s="9" t="s">
        <v>90</v>
      </c>
      <c r="F33" s="33" t="s">
        <v>10</v>
      </c>
      <c r="G33" s="77">
        <v>2817000</v>
      </c>
      <c r="H33" s="149"/>
      <c r="I33" s="148"/>
      <c r="J33" s="65"/>
    </row>
    <row r="34" spans="1:10" s="7" customFormat="1" ht="20.100000000000001" customHeight="1">
      <c r="A34" s="66">
        <v>24</v>
      </c>
      <c r="B34" s="66">
        <v>7</v>
      </c>
      <c r="C34" s="10" t="s">
        <v>83</v>
      </c>
      <c r="D34" s="39" t="s">
        <v>189</v>
      </c>
      <c r="E34" s="11" t="s">
        <v>90</v>
      </c>
      <c r="F34" s="33" t="s">
        <v>10</v>
      </c>
      <c r="G34" s="77">
        <v>2817000</v>
      </c>
      <c r="H34" s="149"/>
      <c r="I34" s="148"/>
      <c r="J34" s="65"/>
    </row>
    <row r="35" spans="1:10" s="7" customFormat="1" ht="20.100000000000001" customHeight="1">
      <c r="A35" s="66">
        <v>25</v>
      </c>
      <c r="B35" s="66">
        <v>8</v>
      </c>
      <c r="C35" s="8" t="s">
        <v>84</v>
      </c>
      <c r="D35" s="12">
        <v>14956</v>
      </c>
      <c r="E35" s="9" t="s">
        <v>91</v>
      </c>
      <c r="F35" s="33" t="s">
        <v>10</v>
      </c>
      <c r="G35" s="77">
        <v>2817000</v>
      </c>
      <c r="H35" s="149"/>
      <c r="I35" s="148"/>
      <c r="J35" s="65"/>
    </row>
    <row r="36" spans="1:10" s="7" customFormat="1" ht="20.100000000000001" customHeight="1">
      <c r="A36" s="66">
        <v>26</v>
      </c>
      <c r="B36" s="66">
        <v>9</v>
      </c>
      <c r="C36" s="8" t="s">
        <v>85</v>
      </c>
      <c r="D36" s="40" t="s">
        <v>190</v>
      </c>
      <c r="E36" s="9" t="s">
        <v>92</v>
      </c>
      <c r="F36" s="33" t="s">
        <v>10</v>
      </c>
      <c r="G36" s="77">
        <v>2817000</v>
      </c>
      <c r="H36" s="149"/>
      <c r="I36" s="148"/>
      <c r="J36" s="65"/>
    </row>
    <row r="37" spans="1:10" s="2" customFormat="1" ht="15.6">
      <c r="A37" s="142">
        <v>5</v>
      </c>
      <c r="B37" s="142"/>
      <c r="C37" s="41" t="s">
        <v>11</v>
      </c>
      <c r="D37" s="29"/>
      <c r="E37" s="29"/>
      <c r="F37" s="66"/>
      <c r="G37" s="78">
        <f>SUM(G38:G42)</f>
        <v>14166000</v>
      </c>
      <c r="H37" s="149"/>
      <c r="I37" s="148"/>
      <c r="J37" s="14"/>
    </row>
    <row r="38" spans="1:10" s="2" customFormat="1" ht="15.6">
      <c r="A38" s="29">
        <v>27</v>
      </c>
      <c r="B38" s="19">
        <v>1</v>
      </c>
      <c r="C38" s="42" t="s">
        <v>120</v>
      </c>
      <c r="D38" s="43">
        <v>11980</v>
      </c>
      <c r="E38" s="19" t="s">
        <v>125</v>
      </c>
      <c r="F38" s="66" t="s">
        <v>11</v>
      </c>
      <c r="G38" s="70">
        <v>2817000</v>
      </c>
      <c r="H38" s="149"/>
      <c r="I38" s="148"/>
      <c r="J38" s="14"/>
    </row>
    <row r="39" spans="1:10" s="4" customFormat="1" ht="15.6">
      <c r="A39" s="27">
        <v>28</v>
      </c>
      <c r="B39" s="19">
        <v>2</v>
      </c>
      <c r="C39" s="42" t="s">
        <v>121</v>
      </c>
      <c r="D39" s="43">
        <v>12510</v>
      </c>
      <c r="E39" s="19" t="s">
        <v>125</v>
      </c>
      <c r="F39" s="66" t="s">
        <v>11</v>
      </c>
      <c r="G39" s="70">
        <v>2817000</v>
      </c>
      <c r="H39" s="149"/>
      <c r="I39" s="148"/>
      <c r="J39" s="15"/>
    </row>
    <row r="40" spans="1:10" s="4" customFormat="1" ht="15.6">
      <c r="A40" s="29">
        <v>29</v>
      </c>
      <c r="B40" s="19">
        <v>3</v>
      </c>
      <c r="C40" s="42" t="s">
        <v>122</v>
      </c>
      <c r="D40" s="43">
        <v>18325</v>
      </c>
      <c r="E40" s="19" t="s">
        <v>125</v>
      </c>
      <c r="F40" s="66" t="s">
        <v>11</v>
      </c>
      <c r="G40" s="70">
        <v>2817000</v>
      </c>
      <c r="H40" s="149"/>
      <c r="I40" s="148"/>
      <c r="J40" s="15"/>
    </row>
    <row r="41" spans="1:10" s="4" customFormat="1" ht="15.6">
      <c r="A41" s="27">
        <v>30</v>
      </c>
      <c r="B41" s="19">
        <v>4</v>
      </c>
      <c r="C41" s="42" t="s">
        <v>123</v>
      </c>
      <c r="D41" s="43">
        <v>16590</v>
      </c>
      <c r="E41" s="19" t="s">
        <v>125</v>
      </c>
      <c r="F41" s="66" t="s">
        <v>11</v>
      </c>
      <c r="G41" s="70">
        <v>2817000</v>
      </c>
      <c r="H41" s="149"/>
      <c r="I41" s="148"/>
      <c r="J41" s="15"/>
    </row>
    <row r="42" spans="1:10" s="4" customFormat="1" ht="27.6">
      <c r="A42" s="29">
        <v>31</v>
      </c>
      <c r="B42" s="19">
        <v>5</v>
      </c>
      <c r="C42" s="42" t="s">
        <v>124</v>
      </c>
      <c r="D42" s="43">
        <v>12330</v>
      </c>
      <c r="E42" s="19" t="s">
        <v>126</v>
      </c>
      <c r="F42" s="66" t="s">
        <v>11</v>
      </c>
      <c r="G42" s="70">
        <f>2817000+81000</f>
        <v>2898000</v>
      </c>
      <c r="H42" s="149"/>
      <c r="I42" s="148"/>
      <c r="J42" s="27" t="s">
        <v>221</v>
      </c>
    </row>
    <row r="43" spans="1:10" s="4" customFormat="1" ht="15.6">
      <c r="A43" s="142">
        <v>6</v>
      </c>
      <c r="B43" s="142"/>
      <c r="C43" s="41" t="s">
        <v>12</v>
      </c>
      <c r="D43" s="29"/>
      <c r="E43" s="29"/>
      <c r="F43" s="66"/>
      <c r="G43" s="72">
        <f>SUM(G44:G49)</f>
        <v>17085000</v>
      </c>
      <c r="H43" s="149"/>
      <c r="I43" s="148"/>
      <c r="J43" s="15"/>
    </row>
    <row r="44" spans="1:10" s="4" customFormat="1" ht="27.6">
      <c r="A44" s="27">
        <v>32</v>
      </c>
      <c r="B44" s="19">
        <v>1</v>
      </c>
      <c r="C44" s="8" t="s">
        <v>142</v>
      </c>
      <c r="D44" s="44" t="s">
        <v>200</v>
      </c>
      <c r="E44" s="45" t="s">
        <v>148</v>
      </c>
      <c r="F44" s="66" t="s">
        <v>12</v>
      </c>
      <c r="G44" s="75">
        <v>3000000</v>
      </c>
      <c r="H44" s="149"/>
      <c r="I44" s="148"/>
      <c r="J44" s="15"/>
    </row>
    <row r="45" spans="1:10" s="2" customFormat="1" ht="27.6">
      <c r="A45" s="29">
        <v>33</v>
      </c>
      <c r="B45" s="19">
        <v>2</v>
      </c>
      <c r="C45" s="16" t="s">
        <v>143</v>
      </c>
      <c r="D45" s="137" t="s">
        <v>201</v>
      </c>
      <c r="E45" s="52" t="s">
        <v>149</v>
      </c>
      <c r="F45" s="66" t="s">
        <v>12</v>
      </c>
      <c r="G45" s="75">
        <v>2817000</v>
      </c>
      <c r="H45" s="149"/>
      <c r="I45" s="148"/>
      <c r="J45" s="14"/>
    </row>
    <row r="46" spans="1:10" s="2" customFormat="1" ht="27.6">
      <c r="A46" s="27">
        <v>34</v>
      </c>
      <c r="B46" s="19">
        <v>3</v>
      </c>
      <c r="C46" s="16" t="s">
        <v>144</v>
      </c>
      <c r="D46" s="137" t="s">
        <v>178</v>
      </c>
      <c r="E46" s="52" t="s">
        <v>150</v>
      </c>
      <c r="F46" s="66" t="s">
        <v>12</v>
      </c>
      <c r="G46" s="75">
        <v>2817000</v>
      </c>
      <c r="H46" s="149"/>
      <c r="I46" s="148"/>
      <c r="J46" s="14"/>
    </row>
    <row r="47" spans="1:10" s="2" customFormat="1" ht="27.6">
      <c r="A47" s="29">
        <v>35</v>
      </c>
      <c r="B47" s="19">
        <v>4</v>
      </c>
      <c r="C47" s="16" t="s">
        <v>145</v>
      </c>
      <c r="D47" s="137" t="s">
        <v>202</v>
      </c>
      <c r="E47" s="52" t="s">
        <v>115</v>
      </c>
      <c r="F47" s="66" t="s">
        <v>12</v>
      </c>
      <c r="G47" s="75">
        <v>2817000</v>
      </c>
      <c r="H47" s="149"/>
      <c r="I47" s="148"/>
      <c r="J47" s="14"/>
    </row>
    <row r="48" spans="1:10" s="2" customFormat="1" ht="27.6">
      <c r="A48" s="27">
        <v>36</v>
      </c>
      <c r="B48" s="19">
        <v>5</v>
      </c>
      <c r="C48" s="16" t="s">
        <v>146</v>
      </c>
      <c r="D48" s="137" t="s">
        <v>203</v>
      </c>
      <c r="E48" s="52" t="s">
        <v>151</v>
      </c>
      <c r="F48" s="66" t="s">
        <v>12</v>
      </c>
      <c r="G48" s="75">
        <v>2817000</v>
      </c>
      <c r="H48" s="149"/>
      <c r="I48" s="148"/>
      <c r="J48" s="14"/>
    </row>
    <row r="49" spans="1:10" s="2" customFormat="1" ht="27.6">
      <c r="A49" s="29">
        <v>37</v>
      </c>
      <c r="B49" s="19">
        <v>6</v>
      </c>
      <c r="C49" s="16" t="s">
        <v>147</v>
      </c>
      <c r="D49" s="137" t="s">
        <v>204</v>
      </c>
      <c r="E49" s="52" t="s">
        <v>152</v>
      </c>
      <c r="F49" s="66" t="s">
        <v>12</v>
      </c>
      <c r="G49" s="75">
        <v>2817000</v>
      </c>
      <c r="H49" s="149"/>
      <c r="I49" s="148"/>
      <c r="J49" s="14"/>
    </row>
    <row r="50" spans="1:10" s="2" customFormat="1" ht="15.6">
      <c r="A50" s="142">
        <v>7</v>
      </c>
      <c r="B50" s="142"/>
      <c r="C50" s="41" t="s">
        <v>40</v>
      </c>
      <c r="D50" s="29"/>
      <c r="E50" s="29"/>
      <c r="F50" s="66"/>
      <c r="G50" s="78">
        <f>SUM(G51:G61)</f>
        <v>31719000</v>
      </c>
      <c r="H50" s="149"/>
      <c r="I50" s="148"/>
      <c r="J50" s="14"/>
    </row>
    <row r="51" spans="1:10" s="2" customFormat="1" ht="27.75" customHeight="1">
      <c r="A51" s="19">
        <v>38</v>
      </c>
      <c r="B51" s="31">
        <v>1</v>
      </c>
      <c r="C51" s="16" t="s">
        <v>153</v>
      </c>
      <c r="D51" s="138" t="s">
        <v>205</v>
      </c>
      <c r="E51" s="17" t="s">
        <v>86</v>
      </c>
      <c r="F51" s="66" t="s">
        <v>40</v>
      </c>
      <c r="G51" s="77">
        <v>3000000</v>
      </c>
      <c r="H51" s="149"/>
      <c r="I51" s="148"/>
      <c r="J51" s="27" t="s">
        <v>215</v>
      </c>
    </row>
    <row r="52" spans="1:10" s="2" customFormat="1" ht="15.6">
      <c r="A52" s="29">
        <v>39</v>
      </c>
      <c r="B52" s="31">
        <v>2</v>
      </c>
      <c r="C52" s="8" t="s">
        <v>154</v>
      </c>
      <c r="D52" s="44" t="s">
        <v>206</v>
      </c>
      <c r="E52" s="9" t="str">
        <f>E51</f>
        <v>CT. UBND</v>
      </c>
      <c r="F52" s="66" t="s">
        <v>40</v>
      </c>
      <c r="G52" s="77">
        <v>3000000</v>
      </c>
      <c r="H52" s="149"/>
      <c r="I52" s="148"/>
      <c r="J52" s="14"/>
    </row>
    <row r="53" spans="1:10" s="2" customFormat="1" ht="15.6">
      <c r="A53" s="19">
        <v>40</v>
      </c>
      <c r="B53" s="31">
        <v>3</v>
      </c>
      <c r="C53" s="8" t="s">
        <v>155</v>
      </c>
      <c r="D53" s="44" t="s">
        <v>207</v>
      </c>
      <c r="E53" s="9" t="s">
        <v>156</v>
      </c>
      <c r="F53" s="66" t="s">
        <v>40</v>
      </c>
      <c r="G53" s="77">
        <v>3000000</v>
      </c>
      <c r="H53" s="149"/>
      <c r="I53" s="148"/>
      <c r="J53" s="14"/>
    </row>
    <row r="54" spans="1:10" s="2" customFormat="1" ht="15.6">
      <c r="A54" s="29">
        <v>41</v>
      </c>
      <c r="B54" s="31">
        <v>4</v>
      </c>
      <c r="C54" s="8" t="s">
        <v>157</v>
      </c>
      <c r="D54" s="44" t="s">
        <v>208</v>
      </c>
      <c r="E54" s="9" t="str">
        <f>E53</f>
        <v>Xã đội trưởng</v>
      </c>
      <c r="F54" s="66" t="s">
        <v>40</v>
      </c>
      <c r="G54" s="77">
        <v>3000000</v>
      </c>
      <c r="H54" s="149"/>
      <c r="I54" s="148"/>
      <c r="J54" s="14"/>
    </row>
    <row r="55" spans="1:10" s="2" customFormat="1" ht="15.6">
      <c r="A55" s="19">
        <v>42</v>
      </c>
      <c r="B55" s="31">
        <v>5</v>
      </c>
      <c r="C55" s="8" t="s">
        <v>158</v>
      </c>
      <c r="D55" s="44" t="s">
        <v>209</v>
      </c>
      <c r="E55" s="9" t="s">
        <v>159</v>
      </c>
      <c r="F55" s="66" t="s">
        <v>40</v>
      </c>
      <c r="G55" s="77">
        <v>2817000</v>
      </c>
      <c r="H55" s="149"/>
      <c r="I55" s="148"/>
      <c r="J55" s="14"/>
    </row>
    <row r="56" spans="1:10" s="2" customFormat="1" ht="15.6">
      <c r="A56" s="29">
        <v>43</v>
      </c>
      <c r="B56" s="31">
        <v>6</v>
      </c>
      <c r="C56" s="8" t="s">
        <v>160</v>
      </c>
      <c r="D56" s="44" t="s">
        <v>210</v>
      </c>
      <c r="E56" s="9" t="s">
        <v>161</v>
      </c>
      <c r="F56" s="66" t="s">
        <v>40</v>
      </c>
      <c r="G56" s="77">
        <v>2817000</v>
      </c>
      <c r="H56" s="149"/>
      <c r="I56" s="148"/>
      <c r="J56" s="14"/>
    </row>
    <row r="57" spans="1:10" s="2" customFormat="1" ht="15.6">
      <c r="A57" s="19">
        <v>44</v>
      </c>
      <c r="B57" s="31">
        <v>8</v>
      </c>
      <c r="C57" s="8" t="s">
        <v>162</v>
      </c>
      <c r="D57" s="44" t="s">
        <v>211</v>
      </c>
      <c r="E57" s="9" t="s">
        <v>163</v>
      </c>
      <c r="F57" s="66" t="s">
        <v>40</v>
      </c>
      <c r="G57" s="77">
        <v>2817000</v>
      </c>
      <c r="H57" s="149"/>
      <c r="I57" s="148"/>
      <c r="J57" s="14"/>
    </row>
    <row r="58" spans="1:10" s="2" customFormat="1" ht="15.6">
      <c r="A58" s="29">
        <v>45</v>
      </c>
      <c r="B58" s="31">
        <v>9</v>
      </c>
      <c r="C58" s="8" t="s">
        <v>164</v>
      </c>
      <c r="D58" s="44" t="s">
        <v>212</v>
      </c>
      <c r="E58" s="9" t="s">
        <v>165</v>
      </c>
      <c r="F58" s="66" t="s">
        <v>40</v>
      </c>
      <c r="G58" s="77">
        <v>2817000</v>
      </c>
      <c r="H58" s="149"/>
      <c r="I58" s="148"/>
      <c r="J58" s="14"/>
    </row>
    <row r="59" spans="1:10" s="2" customFormat="1" ht="15.6">
      <c r="A59" s="19">
        <v>46</v>
      </c>
      <c r="B59" s="31">
        <v>10</v>
      </c>
      <c r="C59" s="8" t="s">
        <v>166</v>
      </c>
      <c r="D59" s="44" t="s">
        <v>213</v>
      </c>
      <c r="E59" s="9" t="s">
        <v>161</v>
      </c>
      <c r="F59" s="66" t="s">
        <v>40</v>
      </c>
      <c r="G59" s="77">
        <v>2817000</v>
      </c>
      <c r="H59" s="149"/>
      <c r="I59" s="148"/>
      <c r="J59" s="14"/>
    </row>
    <row r="60" spans="1:10" s="2" customFormat="1" ht="15.6">
      <c r="A60" s="29">
        <v>47</v>
      </c>
      <c r="B60" s="31">
        <v>11</v>
      </c>
      <c r="C60" s="8" t="s">
        <v>167</v>
      </c>
      <c r="D60" s="46">
        <v>17445</v>
      </c>
      <c r="E60" s="9" t="s">
        <v>168</v>
      </c>
      <c r="F60" s="66" t="s">
        <v>40</v>
      </c>
      <c r="G60" s="77">
        <v>2817000</v>
      </c>
      <c r="H60" s="149"/>
      <c r="I60" s="148"/>
      <c r="J60" s="14"/>
    </row>
    <row r="61" spans="1:10" s="2" customFormat="1" ht="15.6">
      <c r="A61" s="19">
        <v>48</v>
      </c>
      <c r="B61" s="31">
        <v>12</v>
      </c>
      <c r="C61" s="8" t="s">
        <v>169</v>
      </c>
      <c r="D61" s="44" t="s">
        <v>214</v>
      </c>
      <c r="E61" s="9" t="s">
        <v>163</v>
      </c>
      <c r="F61" s="66" t="s">
        <v>40</v>
      </c>
      <c r="G61" s="77">
        <v>2817000</v>
      </c>
      <c r="H61" s="149"/>
      <c r="I61" s="148"/>
      <c r="J61" s="14"/>
    </row>
    <row r="62" spans="1:10" s="2" customFormat="1" ht="15.6">
      <c r="A62" s="142">
        <v>8</v>
      </c>
      <c r="B62" s="142"/>
      <c r="C62" s="63" t="s">
        <v>41</v>
      </c>
      <c r="D62" s="29"/>
      <c r="E62" s="29"/>
      <c r="F62" s="66"/>
      <c r="G62" s="78">
        <f>SUM(G63:G67)</f>
        <v>14817000</v>
      </c>
      <c r="H62" s="149"/>
      <c r="I62" s="148"/>
      <c r="J62" s="14"/>
    </row>
    <row r="63" spans="1:10" s="2" customFormat="1" ht="15.6">
      <c r="A63" s="29">
        <v>49</v>
      </c>
      <c r="B63" s="19">
        <v>1</v>
      </c>
      <c r="C63" s="42" t="s">
        <v>193</v>
      </c>
      <c r="D63" s="43">
        <v>9273</v>
      </c>
      <c r="E63" s="29" t="s">
        <v>197</v>
      </c>
      <c r="F63" s="66" t="s">
        <v>41</v>
      </c>
      <c r="G63" s="77">
        <v>3000000</v>
      </c>
      <c r="H63" s="149"/>
      <c r="I63" s="148"/>
      <c r="J63" s="14"/>
    </row>
    <row r="64" spans="1:10" s="2" customFormat="1" ht="15.6">
      <c r="A64" s="29">
        <v>50</v>
      </c>
      <c r="B64" s="19">
        <v>2</v>
      </c>
      <c r="C64" s="42" t="s">
        <v>194</v>
      </c>
      <c r="D64" s="43">
        <v>14241</v>
      </c>
      <c r="E64" s="29" t="s">
        <v>197</v>
      </c>
      <c r="F64" s="66" t="s">
        <v>41</v>
      </c>
      <c r="G64" s="77">
        <v>3000000</v>
      </c>
      <c r="H64" s="149"/>
      <c r="I64" s="148"/>
      <c r="J64" s="14"/>
    </row>
    <row r="65" spans="1:10" s="2" customFormat="1" ht="15.6">
      <c r="A65" s="29">
        <v>51</v>
      </c>
      <c r="B65" s="19">
        <v>3</v>
      </c>
      <c r="C65" s="42" t="s">
        <v>17</v>
      </c>
      <c r="D65" s="43">
        <v>18340</v>
      </c>
      <c r="E65" s="29" t="s">
        <v>156</v>
      </c>
      <c r="F65" s="66" t="s">
        <v>41</v>
      </c>
      <c r="G65" s="77">
        <v>3000000</v>
      </c>
      <c r="H65" s="149"/>
      <c r="I65" s="148"/>
      <c r="J65" s="14"/>
    </row>
    <row r="66" spans="1:10" s="2" customFormat="1" ht="15.6">
      <c r="A66" s="29">
        <v>52</v>
      </c>
      <c r="B66" s="19">
        <v>4</v>
      </c>
      <c r="C66" s="42" t="s">
        <v>195</v>
      </c>
      <c r="D66" s="43">
        <v>15101</v>
      </c>
      <c r="E66" s="29" t="s">
        <v>198</v>
      </c>
      <c r="F66" s="66" t="s">
        <v>41</v>
      </c>
      <c r="G66" s="77">
        <v>3000000</v>
      </c>
      <c r="H66" s="149"/>
      <c r="I66" s="148"/>
      <c r="J66" s="14"/>
    </row>
    <row r="67" spans="1:10" s="2" customFormat="1" ht="15.6">
      <c r="A67" s="29">
        <v>53</v>
      </c>
      <c r="B67" s="19">
        <v>5</v>
      </c>
      <c r="C67" s="42" t="s">
        <v>196</v>
      </c>
      <c r="D67" s="43">
        <v>18393</v>
      </c>
      <c r="E67" s="29" t="s">
        <v>199</v>
      </c>
      <c r="F67" s="66" t="s">
        <v>41</v>
      </c>
      <c r="G67" s="77">
        <v>2817000</v>
      </c>
      <c r="H67" s="149"/>
      <c r="I67" s="148"/>
      <c r="J67" s="14"/>
    </row>
    <row r="68" spans="1:10" s="2" customFormat="1" ht="15.6">
      <c r="A68" s="142">
        <v>9</v>
      </c>
      <c r="B68" s="142"/>
      <c r="C68" s="63" t="s">
        <v>42</v>
      </c>
      <c r="D68" s="29"/>
      <c r="E68" s="29"/>
      <c r="F68" s="66"/>
      <c r="G68" s="72">
        <f>SUM(G69:G70)</f>
        <v>5634000</v>
      </c>
      <c r="H68" s="149"/>
      <c r="I68" s="148"/>
      <c r="J68" s="14"/>
    </row>
    <row r="69" spans="1:10" s="2" customFormat="1" ht="15.6">
      <c r="A69" s="29">
        <v>54</v>
      </c>
      <c r="B69" s="19">
        <v>1</v>
      </c>
      <c r="C69" s="21" t="s">
        <v>127</v>
      </c>
      <c r="D69" s="12">
        <v>15623</v>
      </c>
      <c r="E69" s="22" t="s">
        <v>62</v>
      </c>
      <c r="F69" s="66" t="s">
        <v>42</v>
      </c>
      <c r="G69" s="59">
        <v>2817000</v>
      </c>
      <c r="H69" s="149"/>
      <c r="I69" s="148"/>
      <c r="J69" s="14"/>
    </row>
    <row r="70" spans="1:10" s="2" customFormat="1" ht="15.6">
      <c r="A70" s="29">
        <v>55</v>
      </c>
      <c r="B70" s="19">
        <v>2</v>
      </c>
      <c r="C70" s="21" t="s">
        <v>128</v>
      </c>
      <c r="D70" s="12">
        <v>14099</v>
      </c>
      <c r="E70" s="22" t="s">
        <v>62</v>
      </c>
      <c r="F70" s="66" t="s">
        <v>42</v>
      </c>
      <c r="G70" s="59">
        <v>2817000</v>
      </c>
      <c r="H70" s="149"/>
      <c r="I70" s="148"/>
      <c r="J70" s="14"/>
    </row>
    <row r="71" spans="1:10" s="2" customFormat="1" ht="15.6">
      <c r="A71" s="142">
        <v>10</v>
      </c>
      <c r="B71" s="142"/>
      <c r="C71" s="143" t="s">
        <v>43</v>
      </c>
      <c r="D71" s="143"/>
      <c r="E71" s="143"/>
      <c r="F71" s="143"/>
      <c r="G71" s="78">
        <f>SUM(G72:G80)</f>
        <v>26268000</v>
      </c>
      <c r="H71" s="149"/>
      <c r="I71" s="148"/>
      <c r="J71" s="14"/>
    </row>
    <row r="72" spans="1:10" s="2" customFormat="1" ht="15.6">
      <c r="A72" s="29">
        <v>56</v>
      </c>
      <c r="B72" s="31">
        <v>1</v>
      </c>
      <c r="C72" s="18" t="s">
        <v>129</v>
      </c>
      <c r="D72" s="43">
        <v>18231</v>
      </c>
      <c r="E72" s="20" t="s">
        <v>131</v>
      </c>
      <c r="F72" s="66" t="s">
        <v>43</v>
      </c>
      <c r="G72" s="77">
        <v>3000000</v>
      </c>
      <c r="H72" s="149"/>
      <c r="I72" s="148"/>
      <c r="J72" s="14"/>
    </row>
    <row r="73" spans="1:10" s="2" customFormat="1" ht="15.6">
      <c r="A73" s="29">
        <v>57</v>
      </c>
      <c r="B73" s="31">
        <v>2</v>
      </c>
      <c r="C73" s="18" t="s">
        <v>130</v>
      </c>
      <c r="D73" s="43">
        <v>12126</v>
      </c>
      <c r="E73" s="20" t="s">
        <v>131</v>
      </c>
      <c r="F73" s="66" t="s">
        <v>43</v>
      </c>
      <c r="G73" s="77">
        <v>3000000</v>
      </c>
      <c r="H73" s="149"/>
      <c r="I73" s="148"/>
      <c r="J73" s="14"/>
    </row>
    <row r="74" spans="1:10" s="2" customFormat="1" ht="15.6">
      <c r="A74" s="29">
        <v>58</v>
      </c>
      <c r="B74" s="31">
        <v>3</v>
      </c>
      <c r="C74" s="21" t="s">
        <v>132</v>
      </c>
      <c r="D74" s="47">
        <v>17155</v>
      </c>
      <c r="E74" s="22" t="s">
        <v>60</v>
      </c>
      <c r="F74" s="66" t="s">
        <v>43</v>
      </c>
      <c r="G74" s="60">
        <v>3000000</v>
      </c>
      <c r="H74" s="149"/>
      <c r="I74" s="148"/>
      <c r="J74" s="14"/>
    </row>
    <row r="75" spans="1:10" s="2" customFormat="1" ht="15.6">
      <c r="A75" s="29">
        <v>59</v>
      </c>
      <c r="B75" s="31">
        <v>4</v>
      </c>
      <c r="C75" s="21" t="s">
        <v>133</v>
      </c>
      <c r="D75" s="47">
        <v>18264</v>
      </c>
      <c r="E75" s="22" t="s">
        <v>60</v>
      </c>
      <c r="F75" s="66" t="s">
        <v>43</v>
      </c>
      <c r="G75" s="60">
        <v>3000000</v>
      </c>
      <c r="H75" s="149"/>
      <c r="I75" s="148"/>
      <c r="J75" s="14"/>
    </row>
    <row r="76" spans="1:10" s="2" customFormat="1" ht="15.6">
      <c r="A76" s="29">
        <v>60</v>
      </c>
      <c r="B76" s="31">
        <v>5</v>
      </c>
      <c r="C76" s="21" t="s">
        <v>134</v>
      </c>
      <c r="D76" s="47">
        <v>12184</v>
      </c>
      <c r="E76" s="22" t="s">
        <v>250</v>
      </c>
      <c r="F76" s="66" t="s">
        <v>43</v>
      </c>
      <c r="G76" s="60">
        <v>3000000</v>
      </c>
      <c r="H76" s="149"/>
      <c r="I76" s="148"/>
      <c r="J76" s="14"/>
    </row>
    <row r="77" spans="1:10" s="2" customFormat="1" ht="15.6">
      <c r="A77" s="29">
        <v>61</v>
      </c>
      <c r="B77" s="31">
        <v>6</v>
      </c>
      <c r="C77" s="21" t="s">
        <v>136</v>
      </c>
      <c r="D77" s="47">
        <v>17491</v>
      </c>
      <c r="E77" s="22" t="s">
        <v>62</v>
      </c>
      <c r="F77" s="66" t="s">
        <v>43</v>
      </c>
      <c r="G77" s="79">
        <v>2817000</v>
      </c>
      <c r="H77" s="149"/>
      <c r="I77" s="148"/>
      <c r="J77" s="14"/>
    </row>
    <row r="78" spans="1:10" s="2" customFormat="1" ht="15.6">
      <c r="A78" s="29">
        <v>62</v>
      </c>
      <c r="B78" s="31">
        <v>7</v>
      </c>
      <c r="C78" s="21" t="s">
        <v>137</v>
      </c>
      <c r="D78" s="47">
        <v>15269</v>
      </c>
      <c r="E78" s="22" t="s">
        <v>62</v>
      </c>
      <c r="F78" s="66" t="s">
        <v>43</v>
      </c>
      <c r="G78" s="79">
        <v>2817000</v>
      </c>
      <c r="H78" s="149"/>
      <c r="I78" s="148"/>
      <c r="J78" s="14"/>
    </row>
    <row r="79" spans="1:10" s="2" customFormat="1" ht="15.6">
      <c r="A79" s="29">
        <v>63</v>
      </c>
      <c r="B79" s="31">
        <v>8</v>
      </c>
      <c r="C79" s="21" t="s">
        <v>138</v>
      </c>
      <c r="D79" s="47">
        <v>16327</v>
      </c>
      <c r="E79" s="22" t="s">
        <v>139</v>
      </c>
      <c r="F79" s="66" t="s">
        <v>43</v>
      </c>
      <c r="G79" s="79">
        <v>2817000</v>
      </c>
      <c r="H79" s="149"/>
      <c r="I79" s="148"/>
      <c r="J79" s="14"/>
    </row>
    <row r="80" spans="1:10" s="2" customFormat="1" ht="15.6">
      <c r="A80" s="29">
        <v>64</v>
      </c>
      <c r="B80" s="31">
        <v>9</v>
      </c>
      <c r="C80" s="21" t="s">
        <v>140</v>
      </c>
      <c r="D80" s="47">
        <v>19581</v>
      </c>
      <c r="E80" s="22" t="s">
        <v>141</v>
      </c>
      <c r="F80" s="66" t="s">
        <v>43</v>
      </c>
      <c r="G80" s="79">
        <v>2817000</v>
      </c>
      <c r="H80" s="149"/>
      <c r="I80" s="148"/>
      <c r="J80" s="14"/>
    </row>
    <row r="81" spans="1:10" s="2" customFormat="1" ht="15.6">
      <c r="A81" s="142">
        <v>11</v>
      </c>
      <c r="B81" s="142"/>
      <c r="C81" s="41" t="s">
        <v>44</v>
      </c>
      <c r="D81" s="29"/>
      <c r="E81" s="29"/>
      <c r="F81" s="66"/>
      <c r="G81" s="78">
        <f>SUM(G82:G89)</f>
        <v>22719000</v>
      </c>
      <c r="H81" s="149"/>
      <c r="I81" s="148"/>
      <c r="J81" s="14"/>
    </row>
    <row r="82" spans="1:10" s="2" customFormat="1" ht="15.6">
      <c r="A82" s="29">
        <v>65</v>
      </c>
      <c r="B82" s="19">
        <v>1</v>
      </c>
      <c r="C82" s="8" t="s">
        <v>66</v>
      </c>
      <c r="D82" s="12">
        <v>18734</v>
      </c>
      <c r="E82" s="29" t="s">
        <v>59</v>
      </c>
      <c r="F82" s="66" t="s">
        <v>44</v>
      </c>
      <c r="G82" s="60">
        <v>3000000</v>
      </c>
      <c r="H82" s="149"/>
      <c r="I82" s="148"/>
      <c r="J82" s="14"/>
    </row>
    <row r="83" spans="1:10" s="2" customFormat="1" ht="15.6">
      <c r="A83" s="29">
        <v>66</v>
      </c>
      <c r="B83" s="19">
        <v>2</v>
      </c>
      <c r="C83" s="8" t="s">
        <v>67</v>
      </c>
      <c r="D83" s="12">
        <v>11241</v>
      </c>
      <c r="E83" s="40" t="s">
        <v>222</v>
      </c>
      <c r="F83" s="66" t="s">
        <v>44</v>
      </c>
      <c r="G83" s="70">
        <v>2817000</v>
      </c>
      <c r="H83" s="149"/>
      <c r="I83" s="148"/>
      <c r="J83" s="14"/>
    </row>
    <row r="84" spans="1:10" s="2" customFormat="1" ht="27.6">
      <c r="A84" s="29">
        <v>67</v>
      </c>
      <c r="B84" s="19">
        <v>3</v>
      </c>
      <c r="C84" s="16" t="s">
        <v>68</v>
      </c>
      <c r="D84" s="68">
        <v>18546</v>
      </c>
      <c r="E84" s="69" t="s">
        <v>226</v>
      </c>
      <c r="F84" s="66" t="s">
        <v>44</v>
      </c>
      <c r="G84" s="70">
        <v>2817000</v>
      </c>
      <c r="H84" s="149"/>
      <c r="I84" s="148"/>
      <c r="J84" s="14"/>
    </row>
    <row r="85" spans="1:10" s="2" customFormat="1" ht="15.6">
      <c r="A85" s="29">
        <v>68</v>
      </c>
      <c r="B85" s="19">
        <v>4</v>
      </c>
      <c r="C85" s="8" t="s">
        <v>69</v>
      </c>
      <c r="D85" s="12">
        <v>11689</v>
      </c>
      <c r="E85" s="40" t="s">
        <v>223</v>
      </c>
      <c r="F85" s="66" t="s">
        <v>44</v>
      </c>
      <c r="G85" s="70">
        <v>2817000</v>
      </c>
      <c r="H85" s="149"/>
      <c r="I85" s="148"/>
      <c r="J85" s="14"/>
    </row>
    <row r="86" spans="1:10" s="2" customFormat="1" ht="15.6">
      <c r="A86" s="29">
        <v>69</v>
      </c>
      <c r="B86" s="19">
        <v>5</v>
      </c>
      <c r="C86" s="8" t="s">
        <v>70</v>
      </c>
      <c r="D86" s="12">
        <v>11687</v>
      </c>
      <c r="E86" s="40" t="s">
        <v>224</v>
      </c>
      <c r="F86" s="66" t="s">
        <v>44</v>
      </c>
      <c r="G86" s="70">
        <v>2817000</v>
      </c>
      <c r="H86" s="149"/>
      <c r="I86" s="148"/>
      <c r="J86" s="14"/>
    </row>
    <row r="87" spans="1:10" s="2" customFormat="1" ht="15.6">
      <c r="A87" s="29">
        <v>70</v>
      </c>
      <c r="B87" s="19">
        <v>6</v>
      </c>
      <c r="C87" s="8" t="s">
        <v>71</v>
      </c>
      <c r="D87" s="12">
        <v>16388</v>
      </c>
      <c r="E87" s="40" t="s">
        <v>225</v>
      </c>
      <c r="F87" s="66" t="s">
        <v>44</v>
      </c>
      <c r="G87" s="70">
        <v>2817000</v>
      </c>
      <c r="H87" s="149"/>
      <c r="I87" s="148"/>
      <c r="J87" s="14"/>
    </row>
    <row r="88" spans="1:10" s="2" customFormat="1" ht="29.25" customHeight="1">
      <c r="A88" s="29">
        <v>71</v>
      </c>
      <c r="B88" s="19">
        <v>7</v>
      </c>
      <c r="C88" s="16" t="s">
        <v>72</v>
      </c>
      <c r="D88" s="12">
        <v>16501</v>
      </c>
      <c r="E88" s="61" t="s">
        <v>192</v>
      </c>
      <c r="F88" s="66" t="s">
        <v>44</v>
      </c>
      <c r="G88" s="70">
        <v>2817000</v>
      </c>
      <c r="H88" s="149"/>
      <c r="I88" s="148"/>
      <c r="J88" s="14"/>
    </row>
    <row r="89" spans="1:10" s="2" customFormat="1" ht="15.6">
      <c r="A89" s="29">
        <v>72</v>
      </c>
      <c r="B89" s="19">
        <v>8</v>
      </c>
      <c r="C89" s="8" t="s">
        <v>73</v>
      </c>
      <c r="D89" s="12">
        <v>13760</v>
      </c>
      <c r="E89" s="40" t="s">
        <v>191</v>
      </c>
      <c r="F89" s="66" t="s">
        <v>44</v>
      </c>
      <c r="G89" s="70">
        <v>2817000</v>
      </c>
      <c r="H89" s="149"/>
      <c r="I89" s="148"/>
      <c r="J89" s="14"/>
    </row>
    <row r="90" spans="1:10" s="5" customFormat="1" ht="15.6">
      <c r="A90" s="142">
        <v>12</v>
      </c>
      <c r="B90" s="142"/>
      <c r="C90" s="143" t="s">
        <v>13</v>
      </c>
      <c r="D90" s="143"/>
      <c r="E90" s="143"/>
      <c r="F90" s="143"/>
      <c r="G90" s="64">
        <f>SUM(G91:G100)</f>
        <v>28353000</v>
      </c>
      <c r="H90" s="149"/>
      <c r="I90" s="148"/>
      <c r="J90" s="23"/>
    </row>
    <row r="91" spans="1:10" s="5" customFormat="1" ht="15.6">
      <c r="A91" s="27">
        <v>73</v>
      </c>
      <c r="B91" s="19">
        <v>1</v>
      </c>
      <c r="C91" s="21" t="s">
        <v>14</v>
      </c>
      <c r="D91" s="48" t="s">
        <v>173</v>
      </c>
      <c r="E91" s="22" t="s">
        <v>31</v>
      </c>
      <c r="F91" s="27" t="s">
        <v>13</v>
      </c>
      <c r="G91" s="60">
        <v>3000000</v>
      </c>
      <c r="H91" s="149"/>
      <c r="I91" s="148"/>
      <c r="J91" s="23"/>
    </row>
    <row r="92" spans="1:10" s="5" customFormat="1" ht="15.6">
      <c r="A92" s="27">
        <v>74</v>
      </c>
      <c r="B92" s="19">
        <v>2</v>
      </c>
      <c r="C92" s="24" t="s">
        <v>15</v>
      </c>
      <c r="D92" s="49" t="s">
        <v>174</v>
      </c>
      <c r="E92" s="50" t="s">
        <v>24</v>
      </c>
      <c r="F92" s="27" t="s">
        <v>13</v>
      </c>
      <c r="G92" s="79">
        <v>2817000</v>
      </c>
      <c r="H92" s="149"/>
      <c r="I92" s="148"/>
      <c r="J92" s="23"/>
    </row>
    <row r="93" spans="1:10" s="5" customFormat="1" ht="15.6">
      <c r="A93" s="27">
        <v>75</v>
      </c>
      <c r="B93" s="19">
        <v>3</v>
      </c>
      <c r="C93" s="24" t="s">
        <v>16</v>
      </c>
      <c r="D93" s="49" t="s">
        <v>175</v>
      </c>
      <c r="E93" s="50" t="s">
        <v>24</v>
      </c>
      <c r="F93" s="27" t="s">
        <v>13</v>
      </c>
      <c r="G93" s="79">
        <v>2817000</v>
      </c>
      <c r="H93" s="149"/>
      <c r="I93" s="148"/>
      <c r="J93" s="23"/>
    </row>
    <row r="94" spans="1:10" s="5" customFormat="1" ht="15.6">
      <c r="A94" s="27">
        <v>76</v>
      </c>
      <c r="B94" s="19">
        <v>4</v>
      </c>
      <c r="C94" s="24" t="s">
        <v>17</v>
      </c>
      <c r="D94" s="49" t="s">
        <v>176</v>
      </c>
      <c r="E94" s="50" t="s">
        <v>25</v>
      </c>
      <c r="F94" s="27" t="s">
        <v>13</v>
      </c>
      <c r="G94" s="79">
        <v>2817000</v>
      </c>
      <c r="H94" s="149"/>
      <c r="I94" s="148"/>
      <c r="J94" s="23"/>
    </row>
    <row r="95" spans="1:10" s="5" customFormat="1" ht="15.6">
      <c r="A95" s="27">
        <v>77</v>
      </c>
      <c r="B95" s="19">
        <v>5</v>
      </c>
      <c r="C95" s="24" t="s">
        <v>18</v>
      </c>
      <c r="D95" s="49" t="s">
        <v>177</v>
      </c>
      <c r="E95" s="50" t="s">
        <v>26</v>
      </c>
      <c r="F95" s="27" t="s">
        <v>13</v>
      </c>
      <c r="G95" s="79">
        <v>2817000</v>
      </c>
      <c r="H95" s="149"/>
      <c r="I95" s="148"/>
      <c r="J95" s="23"/>
    </row>
    <row r="96" spans="1:10">
      <c r="A96" s="27">
        <v>78</v>
      </c>
      <c r="B96" s="19">
        <v>6</v>
      </c>
      <c r="C96" s="24" t="s">
        <v>19</v>
      </c>
      <c r="D96" s="49" t="s">
        <v>178</v>
      </c>
      <c r="E96" s="50" t="s">
        <v>27</v>
      </c>
      <c r="F96" s="27" t="s">
        <v>13</v>
      </c>
      <c r="G96" s="79">
        <v>2817000</v>
      </c>
      <c r="H96" s="149"/>
      <c r="I96" s="148"/>
      <c r="J96" s="13"/>
    </row>
    <row r="97" spans="1:10">
      <c r="A97" s="27">
        <v>79</v>
      </c>
      <c r="B97" s="19">
        <v>7</v>
      </c>
      <c r="C97" s="24" t="s">
        <v>20</v>
      </c>
      <c r="D97" s="49" t="s">
        <v>179</v>
      </c>
      <c r="E97" s="50" t="s">
        <v>28</v>
      </c>
      <c r="F97" s="27" t="s">
        <v>13</v>
      </c>
      <c r="G97" s="79">
        <v>2817000</v>
      </c>
      <c r="H97" s="149"/>
      <c r="I97" s="148"/>
      <c r="J97" s="13"/>
    </row>
    <row r="98" spans="1:10">
      <c r="A98" s="27">
        <v>80</v>
      </c>
      <c r="B98" s="19">
        <v>8</v>
      </c>
      <c r="C98" s="24" t="s">
        <v>21</v>
      </c>
      <c r="D98" s="49" t="s">
        <v>180</v>
      </c>
      <c r="E98" s="50" t="s">
        <v>29</v>
      </c>
      <c r="F98" s="27" t="s">
        <v>13</v>
      </c>
      <c r="G98" s="79">
        <v>2817000</v>
      </c>
      <c r="H98" s="149"/>
      <c r="I98" s="148"/>
      <c r="J98" s="13"/>
    </row>
    <row r="99" spans="1:10">
      <c r="A99" s="27">
        <v>81</v>
      </c>
      <c r="B99" s="19">
        <v>9</v>
      </c>
      <c r="C99" s="24" t="s">
        <v>22</v>
      </c>
      <c r="D99" s="49" t="s">
        <v>181</v>
      </c>
      <c r="E99" s="50" t="s">
        <v>27</v>
      </c>
      <c r="F99" s="27" t="s">
        <v>13</v>
      </c>
      <c r="G99" s="79">
        <v>2817000</v>
      </c>
      <c r="H99" s="149"/>
      <c r="I99" s="148"/>
      <c r="J99" s="13"/>
    </row>
    <row r="100" spans="1:10">
      <c r="A100" s="27">
        <v>82</v>
      </c>
      <c r="B100" s="19">
        <v>10</v>
      </c>
      <c r="C100" s="24" t="s">
        <v>23</v>
      </c>
      <c r="D100" s="49" t="s">
        <v>182</v>
      </c>
      <c r="E100" s="50" t="s">
        <v>30</v>
      </c>
      <c r="F100" s="27" t="s">
        <v>13</v>
      </c>
      <c r="G100" s="79">
        <v>2817000</v>
      </c>
      <c r="H100" s="149"/>
      <c r="I100" s="148"/>
      <c r="J100" s="13"/>
    </row>
    <row r="101" spans="1:10">
      <c r="A101" s="142">
        <v>13</v>
      </c>
      <c r="B101" s="142"/>
      <c r="C101" s="143" t="s">
        <v>45</v>
      </c>
      <c r="D101" s="143"/>
      <c r="E101" s="143"/>
      <c r="F101" s="143"/>
      <c r="G101" s="78">
        <f>SUM(G102:G113)</f>
        <v>34353000</v>
      </c>
      <c r="H101" s="149"/>
      <c r="I101" s="148"/>
      <c r="J101" s="13"/>
    </row>
    <row r="102" spans="1:10">
      <c r="A102" s="29">
        <v>83</v>
      </c>
      <c r="B102" s="19">
        <v>1</v>
      </c>
      <c r="C102" s="21" t="s">
        <v>47</v>
      </c>
      <c r="D102" s="12">
        <v>16146</v>
      </c>
      <c r="E102" s="22" t="s">
        <v>59</v>
      </c>
      <c r="F102" s="66" t="s">
        <v>45</v>
      </c>
      <c r="G102" s="60">
        <v>3000000</v>
      </c>
      <c r="H102" s="149"/>
      <c r="I102" s="148"/>
      <c r="J102" s="13"/>
    </row>
    <row r="103" spans="1:10">
      <c r="A103" s="29">
        <v>84</v>
      </c>
      <c r="B103" s="19">
        <v>2</v>
      </c>
      <c r="C103" s="21" t="s">
        <v>48</v>
      </c>
      <c r="D103" s="12">
        <v>19530</v>
      </c>
      <c r="E103" s="22" t="s">
        <v>60</v>
      </c>
      <c r="F103" s="66" t="s">
        <v>45</v>
      </c>
      <c r="G103" s="60">
        <v>3000000</v>
      </c>
      <c r="H103" s="149"/>
      <c r="I103" s="148"/>
      <c r="J103" s="13"/>
    </row>
    <row r="104" spans="1:10">
      <c r="A104" s="29">
        <v>85</v>
      </c>
      <c r="B104" s="19">
        <v>3</v>
      </c>
      <c r="C104" s="21" t="s">
        <v>49</v>
      </c>
      <c r="D104" s="12">
        <v>14684</v>
      </c>
      <c r="E104" s="22" t="s">
        <v>60</v>
      </c>
      <c r="F104" s="66" t="s">
        <v>45</v>
      </c>
      <c r="G104" s="60">
        <v>3000000</v>
      </c>
      <c r="H104" s="149"/>
      <c r="I104" s="148"/>
      <c r="J104" s="13"/>
    </row>
    <row r="105" spans="1:10">
      <c r="A105" s="29">
        <v>86</v>
      </c>
      <c r="B105" s="19">
        <v>4</v>
      </c>
      <c r="C105" s="21" t="s">
        <v>50</v>
      </c>
      <c r="D105" s="12">
        <v>16669</v>
      </c>
      <c r="E105" s="22" t="s">
        <v>61</v>
      </c>
      <c r="F105" s="66" t="s">
        <v>45</v>
      </c>
      <c r="G105" s="70">
        <v>2817000</v>
      </c>
      <c r="H105" s="149"/>
      <c r="I105" s="148"/>
      <c r="J105" s="13"/>
    </row>
    <row r="106" spans="1:10">
      <c r="A106" s="29">
        <v>87</v>
      </c>
      <c r="B106" s="19">
        <v>5</v>
      </c>
      <c r="C106" s="21" t="s">
        <v>51</v>
      </c>
      <c r="D106" s="12">
        <v>16438</v>
      </c>
      <c r="E106" s="22" t="s">
        <v>62</v>
      </c>
      <c r="F106" s="66" t="s">
        <v>45</v>
      </c>
      <c r="G106" s="70">
        <v>2817000</v>
      </c>
      <c r="H106" s="149"/>
      <c r="I106" s="148"/>
      <c r="J106" s="13"/>
    </row>
    <row r="107" spans="1:10">
      <c r="A107" s="29">
        <v>88</v>
      </c>
      <c r="B107" s="19">
        <v>6</v>
      </c>
      <c r="C107" s="21" t="s">
        <v>52</v>
      </c>
      <c r="D107" s="12">
        <v>12105</v>
      </c>
      <c r="E107" s="22" t="s">
        <v>63</v>
      </c>
      <c r="F107" s="66" t="s">
        <v>45</v>
      </c>
      <c r="G107" s="70">
        <v>2817000</v>
      </c>
      <c r="H107" s="149"/>
      <c r="I107" s="148"/>
      <c r="J107" s="13"/>
    </row>
    <row r="108" spans="1:10">
      <c r="A108" s="29">
        <v>89</v>
      </c>
      <c r="B108" s="19">
        <v>7</v>
      </c>
      <c r="C108" s="21" t="s">
        <v>53</v>
      </c>
      <c r="D108" s="12">
        <v>17980</v>
      </c>
      <c r="E108" s="22" t="s">
        <v>64</v>
      </c>
      <c r="F108" s="66" t="s">
        <v>45</v>
      </c>
      <c r="G108" s="70">
        <v>2817000</v>
      </c>
      <c r="H108" s="149"/>
      <c r="I108" s="148"/>
      <c r="J108" s="13"/>
    </row>
    <row r="109" spans="1:10">
      <c r="A109" s="29">
        <v>90</v>
      </c>
      <c r="B109" s="19">
        <v>8</v>
      </c>
      <c r="C109" s="21" t="s">
        <v>54</v>
      </c>
      <c r="D109" s="12">
        <v>13671</v>
      </c>
      <c r="E109" s="22" t="s">
        <v>65</v>
      </c>
      <c r="F109" s="66" t="s">
        <v>45</v>
      </c>
      <c r="G109" s="70">
        <v>2817000</v>
      </c>
      <c r="H109" s="149"/>
      <c r="I109" s="148"/>
      <c r="J109" s="13"/>
    </row>
    <row r="110" spans="1:10">
      <c r="A110" s="29">
        <v>91</v>
      </c>
      <c r="B110" s="19">
        <v>9</v>
      </c>
      <c r="C110" s="21" t="s">
        <v>55</v>
      </c>
      <c r="D110" s="43">
        <v>16598</v>
      </c>
      <c r="E110" s="22" t="s">
        <v>62</v>
      </c>
      <c r="F110" s="66" t="s">
        <v>45</v>
      </c>
      <c r="G110" s="70">
        <v>2817000</v>
      </c>
      <c r="H110" s="149"/>
      <c r="I110" s="148"/>
      <c r="J110" s="13"/>
    </row>
    <row r="111" spans="1:10">
      <c r="A111" s="29">
        <v>92</v>
      </c>
      <c r="B111" s="19">
        <v>10</v>
      </c>
      <c r="C111" s="21" t="s">
        <v>56</v>
      </c>
      <c r="D111" s="43">
        <v>18622</v>
      </c>
      <c r="E111" s="22" t="s">
        <v>65</v>
      </c>
      <c r="F111" s="66" t="s">
        <v>45</v>
      </c>
      <c r="G111" s="70">
        <v>2817000</v>
      </c>
      <c r="H111" s="149"/>
      <c r="I111" s="148"/>
      <c r="J111" s="13"/>
    </row>
    <row r="112" spans="1:10">
      <c r="A112" s="29">
        <v>93</v>
      </c>
      <c r="B112" s="19">
        <v>11</v>
      </c>
      <c r="C112" s="21" t="s">
        <v>57</v>
      </c>
      <c r="D112" s="43">
        <v>16497</v>
      </c>
      <c r="E112" s="22" t="s">
        <v>65</v>
      </c>
      <c r="F112" s="66" t="s">
        <v>45</v>
      </c>
      <c r="G112" s="70">
        <v>2817000</v>
      </c>
      <c r="H112" s="149"/>
      <c r="I112" s="148"/>
      <c r="J112" s="13"/>
    </row>
    <row r="113" spans="1:10">
      <c r="A113" s="29">
        <v>94</v>
      </c>
      <c r="B113" s="19">
        <v>12</v>
      </c>
      <c r="C113" s="21" t="s">
        <v>58</v>
      </c>
      <c r="D113" s="12">
        <v>21192</v>
      </c>
      <c r="E113" s="29" t="s">
        <v>217</v>
      </c>
      <c r="F113" s="66" t="s">
        <v>45</v>
      </c>
      <c r="G113" s="70">
        <v>2817000</v>
      </c>
      <c r="H113" s="149"/>
      <c r="I113" s="148"/>
      <c r="J113" s="13"/>
    </row>
    <row r="114" spans="1:10">
      <c r="A114" s="142">
        <v>14</v>
      </c>
      <c r="B114" s="142"/>
      <c r="C114" s="143" t="s">
        <v>46</v>
      </c>
      <c r="D114" s="143"/>
      <c r="E114" s="143"/>
      <c r="F114" s="143"/>
      <c r="G114" s="78">
        <f>SUM(G115:G117)</f>
        <v>8451000</v>
      </c>
      <c r="H114" s="149"/>
      <c r="I114" s="148"/>
      <c r="J114" s="13"/>
    </row>
    <row r="115" spans="1:10">
      <c r="A115" s="29">
        <v>95</v>
      </c>
      <c r="B115" s="19">
        <v>1</v>
      </c>
      <c r="C115" s="42" t="s">
        <v>170</v>
      </c>
      <c r="D115" s="43">
        <v>7985</v>
      </c>
      <c r="E115" s="29" t="s">
        <v>217</v>
      </c>
      <c r="F115" s="66" t="s">
        <v>46</v>
      </c>
      <c r="G115" s="70">
        <v>2817000</v>
      </c>
      <c r="H115" s="149"/>
      <c r="I115" s="148"/>
      <c r="J115" s="13"/>
    </row>
    <row r="116" spans="1:10">
      <c r="A116" s="29">
        <v>96</v>
      </c>
      <c r="B116" s="19">
        <v>2</v>
      </c>
      <c r="C116" s="42" t="s">
        <v>171</v>
      </c>
      <c r="D116" s="43">
        <v>14534</v>
      </c>
      <c r="E116" s="29" t="s">
        <v>217</v>
      </c>
      <c r="F116" s="66" t="s">
        <v>46</v>
      </c>
      <c r="G116" s="70">
        <v>2817000</v>
      </c>
      <c r="H116" s="149"/>
      <c r="I116" s="148"/>
      <c r="J116" s="13"/>
    </row>
    <row r="117" spans="1:10">
      <c r="A117" s="29">
        <v>97</v>
      </c>
      <c r="B117" s="19">
        <v>3</v>
      </c>
      <c r="C117" s="42" t="s">
        <v>172</v>
      </c>
      <c r="D117" s="43">
        <v>14434</v>
      </c>
      <c r="E117" s="29" t="s">
        <v>217</v>
      </c>
      <c r="F117" s="66" t="s">
        <v>46</v>
      </c>
      <c r="G117" s="70">
        <v>2817000</v>
      </c>
      <c r="H117" s="149"/>
      <c r="I117" s="148"/>
      <c r="J117" s="13"/>
    </row>
    <row r="118" spans="1:10" ht="19.5" customHeight="1">
      <c r="A118" s="142">
        <v>15</v>
      </c>
      <c r="B118" s="142"/>
      <c r="C118" s="143" t="s">
        <v>39</v>
      </c>
      <c r="D118" s="143"/>
      <c r="E118" s="143"/>
      <c r="F118" s="143"/>
      <c r="G118" s="72">
        <f>SUM(G119:G124)</f>
        <v>17634000</v>
      </c>
      <c r="H118" s="149"/>
      <c r="I118" s="148"/>
      <c r="J118" s="13"/>
    </row>
    <row r="119" spans="1:10" ht="27.6">
      <c r="A119" s="29">
        <v>98</v>
      </c>
      <c r="B119" s="19">
        <v>1</v>
      </c>
      <c r="C119" s="16" t="s">
        <v>32</v>
      </c>
      <c r="D119" s="51">
        <v>17809</v>
      </c>
      <c r="E119" s="22" t="s">
        <v>243</v>
      </c>
      <c r="F119" s="66" t="s">
        <v>39</v>
      </c>
      <c r="G119" s="59">
        <v>3000000</v>
      </c>
      <c r="H119" s="149"/>
      <c r="I119" s="148"/>
      <c r="J119" s="13"/>
    </row>
    <row r="120" spans="1:10" ht="27.6">
      <c r="A120" s="29">
        <v>99</v>
      </c>
      <c r="B120" s="19">
        <v>2</v>
      </c>
      <c r="C120" s="16" t="s">
        <v>33</v>
      </c>
      <c r="D120" s="51">
        <v>16386</v>
      </c>
      <c r="E120" s="22" t="s">
        <v>243</v>
      </c>
      <c r="F120" s="66" t="s">
        <v>39</v>
      </c>
      <c r="G120" s="59">
        <v>3000000</v>
      </c>
      <c r="H120" s="149"/>
      <c r="I120" s="148"/>
      <c r="J120" s="13"/>
    </row>
    <row r="121" spans="1:10" ht="34.5" customHeight="1">
      <c r="A121" s="29">
        <v>100</v>
      </c>
      <c r="B121" s="19">
        <v>3</v>
      </c>
      <c r="C121" s="16" t="s">
        <v>34</v>
      </c>
      <c r="D121" s="45" t="s">
        <v>76</v>
      </c>
      <c r="E121" s="22" t="s">
        <v>228</v>
      </c>
      <c r="F121" s="66" t="s">
        <v>39</v>
      </c>
      <c r="G121" s="59">
        <v>3000000</v>
      </c>
      <c r="H121" s="149"/>
      <c r="I121" s="148"/>
      <c r="J121" s="13"/>
    </row>
    <row r="122" spans="1:10" ht="36" customHeight="1">
      <c r="A122" s="29">
        <v>101</v>
      </c>
      <c r="B122" s="19">
        <v>4</v>
      </c>
      <c r="C122" s="16" t="s">
        <v>35</v>
      </c>
      <c r="D122" s="51">
        <v>14466</v>
      </c>
      <c r="E122" s="22" t="s">
        <v>228</v>
      </c>
      <c r="F122" s="66" t="s">
        <v>39</v>
      </c>
      <c r="G122" s="59">
        <v>3000000</v>
      </c>
      <c r="H122" s="149"/>
      <c r="I122" s="148"/>
      <c r="J122" s="13"/>
    </row>
    <row r="123" spans="1:10">
      <c r="A123" s="29">
        <v>102</v>
      </c>
      <c r="B123" s="19">
        <v>5</v>
      </c>
      <c r="C123" s="16" t="s">
        <v>36</v>
      </c>
      <c r="D123" s="51">
        <v>16721</v>
      </c>
      <c r="E123" s="52" t="s">
        <v>38</v>
      </c>
      <c r="F123" s="66" t="s">
        <v>39</v>
      </c>
      <c r="G123" s="59">
        <v>2817000</v>
      </c>
      <c r="H123" s="149"/>
      <c r="I123" s="148"/>
      <c r="J123" s="13"/>
    </row>
    <row r="124" spans="1:10">
      <c r="A124" s="29">
        <v>103</v>
      </c>
      <c r="B124" s="19">
        <v>6</v>
      </c>
      <c r="C124" s="16" t="s">
        <v>37</v>
      </c>
      <c r="D124" s="51">
        <v>13062</v>
      </c>
      <c r="E124" s="52" t="s">
        <v>218</v>
      </c>
      <c r="F124" s="66" t="s">
        <v>39</v>
      </c>
      <c r="G124" s="59">
        <v>2817000</v>
      </c>
      <c r="H124" s="149"/>
      <c r="I124" s="148"/>
      <c r="J124" s="13"/>
    </row>
    <row r="125" spans="1:10">
      <c r="A125" s="141" t="s">
        <v>233</v>
      </c>
      <c r="B125" s="141"/>
      <c r="C125" s="141"/>
      <c r="D125" s="67"/>
      <c r="E125" s="67"/>
      <c r="F125" s="67"/>
      <c r="G125" s="80">
        <f>SUM(G7+G10+G12+G27+G37+G43+G50+G62+G68+G71+G81+G90+G101+G114+G118)</f>
        <v>295905000</v>
      </c>
      <c r="H125" s="13"/>
      <c r="I125" s="13"/>
      <c r="J125" s="13"/>
    </row>
    <row r="126" spans="1:10" ht="14.4">
      <c r="C126" s="139" t="s">
        <v>252</v>
      </c>
    </row>
  </sheetData>
  <mergeCells count="28">
    <mergeCell ref="I7:I124"/>
    <mergeCell ref="H8:H124"/>
    <mergeCell ref="A10:B10"/>
    <mergeCell ref="A12:B12"/>
    <mergeCell ref="A27:B27"/>
    <mergeCell ref="C27:F27"/>
    <mergeCell ref="A37:B37"/>
    <mergeCell ref="A43:B43"/>
    <mergeCell ref="A50:B50"/>
    <mergeCell ref="A62:B62"/>
    <mergeCell ref="A68:B68"/>
    <mergeCell ref="C71:F71"/>
    <mergeCell ref="A125:C125"/>
    <mergeCell ref="E2:G2"/>
    <mergeCell ref="A71:B71"/>
    <mergeCell ref="A114:B114"/>
    <mergeCell ref="C114:F114"/>
    <mergeCell ref="A118:B118"/>
    <mergeCell ref="C118:F118"/>
    <mergeCell ref="A81:B81"/>
    <mergeCell ref="A90:B90"/>
    <mergeCell ref="C90:F90"/>
    <mergeCell ref="A101:B101"/>
    <mergeCell ref="C101:F101"/>
    <mergeCell ref="B3:J3"/>
    <mergeCell ref="A5:B5"/>
    <mergeCell ref="A6:B6"/>
    <mergeCell ref="A7:B7"/>
  </mergeCells>
  <printOptions horizontalCentered="1"/>
  <pageMargins left="0" right="0" top="0.53" bottom="0.36811023599999998" header="0.196850393700787" footer="0.196850393700787"/>
  <pageSetup paperSize="9" orientation="landscape" r:id="rId1"/>
  <headerFooter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TT09.2019</vt:lpstr>
      <vt:lpstr>DS TT02.2022</vt:lpstr>
      <vt:lpstr>DS TT11.2023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2024-03-20T13:11:10Z</cp:lastPrinted>
  <dcterms:created xsi:type="dcterms:W3CDTF">2020-11-21T02:12:00Z</dcterms:created>
  <dcterms:modified xsi:type="dcterms:W3CDTF">2024-03-26T03:57:47Z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