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80"/>
  </bookViews>
  <sheets>
    <sheet name="Sheet1" sheetId="1" r:id="rId1"/>
    <sheet name="Sheet2" sheetId="2" r:id="rId2"/>
  </sheets>
  <definedNames>
    <definedName name="_xlnm.Print_Area" localSheetId="0">Sheet1!$A$1:$O$16</definedName>
    <definedName name="_xlnm.Print_Titles" localSheetId="0">Sheet1!$3:$4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E5" i="1"/>
  <c r="N10" i="1" l="1"/>
  <c r="L5" i="1"/>
  <c r="M5" i="1"/>
  <c r="N7" i="1"/>
  <c r="N8" i="1"/>
  <c r="N9" i="1"/>
  <c r="N11" i="1"/>
  <c r="N12" i="1"/>
  <c r="N13" i="1"/>
  <c r="N14" i="1"/>
  <c r="N15" i="1"/>
  <c r="N16" i="1"/>
  <c r="N6" i="1"/>
  <c r="K9" i="1"/>
  <c r="J12" i="1"/>
  <c r="J13" i="1"/>
  <c r="J14" i="1"/>
  <c r="J15" i="1"/>
  <c r="J16" i="1"/>
  <c r="J7" i="1"/>
  <c r="N5" i="1" l="1"/>
  <c r="K5" i="1"/>
  <c r="J8" i="1" l="1"/>
  <c r="J9" i="1"/>
  <c r="J11" i="1"/>
</calcChain>
</file>

<file path=xl/sharedStrings.xml><?xml version="1.0" encoding="utf-8"?>
<sst xmlns="http://schemas.openxmlformats.org/spreadsheetml/2006/main" count="63" uniqueCount="54">
  <si>
    <t>DANH MỤC CÔNG TRÌNH CHUYỂN ĐỔI MỤC ĐÍCH SỬ DỤNG ĐẤT</t>
  </si>
  <si>
    <t>STT</t>
  </si>
  <si>
    <t>Tên công trình</t>
  </si>
  <si>
    <t>Địa điểm</t>
  </si>
  <si>
    <t>Diện tích quy hoạch (ha)</t>
  </si>
  <si>
    <t>Tờ bản đồ địa chính</t>
  </si>
  <si>
    <t>Trong đó</t>
  </si>
  <si>
    <t>Ghi chú</t>
  </si>
  <si>
    <t>Đất lúa (ha)</t>
  </si>
  <si>
    <t>Đất rừng phòng hộ (ha)</t>
  </si>
  <si>
    <t>Đất rừng sản xuất (ha)</t>
  </si>
  <si>
    <t>Đất khác (ha)</t>
  </si>
  <si>
    <t>Xã Phổ Phong</t>
  </si>
  <si>
    <t>Xã Phổ Nhơn</t>
  </si>
  <si>
    <t>TỔNG CỘNG</t>
  </si>
  <si>
    <t>Khu tái định cư Đồng Gò Tre</t>
  </si>
  <si>
    <t>Khu tái định cư Đồng Cầu Thi</t>
  </si>
  <si>
    <t>Khu tái định cư Đồng Máng</t>
  </si>
  <si>
    <t>Khu tái định cư Đồng Ông Di và Cây Da</t>
  </si>
  <si>
    <t>Tờ bản đồ 8</t>
  </si>
  <si>
    <t>Xã Phổ Cường</t>
  </si>
  <si>
    <t>Khu tái định cư Đồng Mốc</t>
  </si>
  <si>
    <t>Khu tái định cư Đồng Cây Bút</t>
  </si>
  <si>
    <t>Khu tái định cư Đồng Hóc</t>
  </si>
  <si>
    <t>Khu tái định cư xóm 4, thôn Xuân Thành</t>
  </si>
  <si>
    <t>Khu tái định cư xóm 5, thôn Thanh Sơn</t>
  </si>
  <si>
    <t>Khu tái định cư Đồng Hàng Da, thôn Thanh Sơn</t>
  </si>
  <si>
    <t>Tờ bản đồ 21, 22</t>
  </si>
  <si>
    <t>tờ 54</t>
  </si>
  <si>
    <t>Tờ 37</t>
  </si>
  <si>
    <t>Tờ 51,56</t>
  </si>
  <si>
    <t>Tờ 2</t>
  </si>
  <si>
    <t>Tờ bản đồ 43, 54</t>
  </si>
  <si>
    <t>Tờ 21, 22</t>
  </si>
  <si>
    <t>Tờ số 8</t>
  </si>
  <si>
    <t>Tờ số 22,23</t>
  </si>
  <si>
    <t>Tờ 18</t>
  </si>
  <si>
    <t>Khu tái định cư Bàu Lề</t>
  </si>
  <si>
    <t>Phường Nguyễn Nghiêm</t>
  </si>
  <si>
    <t>Số hộ dự kiến được bố trí tái định cư (hộ)</t>
  </si>
  <si>
    <t>Số lô tái định cư (lô)</t>
  </si>
  <si>
    <t>Khái toán kinh phí (triệu đồng)</t>
  </si>
  <si>
    <t>Đơn giá</t>
  </si>
  <si>
    <t>Thành tiền</t>
  </si>
  <si>
    <t>Tờ bản đồ 54</t>
  </si>
  <si>
    <t>Tở bản đồ số 24</t>
  </si>
  <si>
    <t>Tờ bản đồ 18</t>
  </si>
  <si>
    <t>Tờ bản đồ 22,23</t>
  </si>
  <si>
    <t>Tờ bản đồ 37</t>
  </si>
  <si>
    <t>Tờ bản đồ 51,56</t>
  </si>
  <si>
    <t>Tờ bản đồ 2</t>
  </si>
  <si>
    <t>Phường Phổ Ninh</t>
  </si>
  <si>
    <t>Phường Phổ Hòa</t>
  </si>
  <si>
    <t>(Kèm theo Công văn số         /UBND ngày      /        /2022 của UBND thị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</si>
</sst>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#,##0.000"/>
  </numFmts>
  <fonts count="11" x14ac:knownFonts="1">
    <font>
      <sz val="14"/>
      <color theme="1"/>
      <name val="Times New Roman"/>
      <family val="2"/>
      <charset val="163"/>
    </font>
    <font>
      <sz val="10"/>
      <name val="Times New Roman"/>
      <family val="1"/>
      <charset val="163"/>
    </font>
    <font>
      <sz val="14"/>
      <name val=".VnTime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sz val="14"/>
      <color theme="1"/>
      <name val="Times New Roman"/>
      <family val="2"/>
      <charset val="163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b/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Phu bieu cc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164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09825" y="3409950"/>
          <a:ext cx="85725" cy="2867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164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409825" y="3409950"/>
          <a:ext cx="85725" cy="2867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164</xdr:row>
      <xdr:rowOff>104775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2409825" y="3409950"/>
          <a:ext cx="76200" cy="2866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5</xdr:row>
      <xdr:rowOff>247650</xdr:rowOff>
    </xdr:to>
    <xdr:sp macro="" textlink="">
      <xdr:nvSpPr>
        <xdr:cNvPr id="14" name="Text Box 24"/>
        <xdr:cNvSpPr txBox="1">
          <a:spLocks noChangeArrowheads="1"/>
        </xdr:cNvSpPr>
      </xdr:nvSpPr>
      <xdr:spPr bwMode="auto">
        <a:xfrm>
          <a:off x="240982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619125</xdr:colOff>
      <xdr:row>4</xdr:row>
      <xdr:rowOff>123825</xdr:rowOff>
    </xdr:from>
    <xdr:ext cx="85725" cy="247650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6248400" y="18192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536257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38" name="Text Box 17"/>
        <xdr:cNvSpPr txBox="1">
          <a:spLocks noChangeArrowheads="1"/>
        </xdr:cNvSpPr>
      </xdr:nvSpPr>
      <xdr:spPr bwMode="auto">
        <a:xfrm>
          <a:off x="536257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5362575" y="3409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62" name="Text Box 22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63" name="Text Box 23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85725" cy="247650"/>
    <xdr:sp macro="" textlink="">
      <xdr:nvSpPr>
        <xdr:cNvPr id="64" name="Text Box 24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68" name="Text Box 17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69" name="Text Box 18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70" name="Text Box 19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72" name="Text Box 22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73" name="Text Box 23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85725" cy="247650"/>
    <xdr:sp macro="" textlink="">
      <xdr:nvSpPr>
        <xdr:cNvPr id="74" name="Text Box 24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78" name="Text Box 17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81" name="Text Box 21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82" name="Text Box 22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83" name="Text Box 23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macro="" textlink="">
      <xdr:nvSpPr>
        <xdr:cNvPr id="84" name="Text Box 24"/>
        <xdr:cNvSpPr txBox="1">
          <a:spLocks noChangeArrowheads="1"/>
        </xdr:cNvSpPr>
      </xdr:nvSpPr>
      <xdr:spPr bwMode="auto">
        <a:xfrm>
          <a:off x="4914900" y="36576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1" ySplit="4" topLeftCell="B8" activePane="bottomRight" state="frozen"/>
      <selection pane="topRight" activeCell="B1" sqref="B1"/>
      <selection pane="bottomLeft" activeCell="A6" sqref="A6"/>
      <selection pane="bottomRight" activeCell="D10" sqref="D10"/>
    </sheetView>
  </sheetViews>
  <sheetFormatPr defaultRowHeight="12.75" x14ac:dyDescent="0.3"/>
  <cols>
    <col min="1" max="1" width="4.5546875" style="8" customWidth="1"/>
    <col min="2" max="2" width="22.77734375" style="9" customWidth="1"/>
    <col min="3" max="3" width="12.77734375" style="2" customWidth="1"/>
    <col min="4" max="4" width="13.88671875" style="2" customWidth="1"/>
    <col min="5" max="5" width="9.77734375" style="9" customWidth="1"/>
    <col min="6" max="6" width="9.77734375" style="9" hidden="1" customWidth="1"/>
    <col min="7" max="7" width="7" style="9" customWidth="1"/>
    <col min="8" max="8" width="7.88671875" style="9" hidden="1" customWidth="1"/>
    <col min="9" max="9" width="9.109375" style="9" hidden="1" customWidth="1"/>
    <col min="10" max="10" width="7.6640625" style="11" customWidth="1"/>
    <col min="11" max="12" width="7.6640625" style="11" hidden="1" customWidth="1"/>
    <col min="13" max="13" width="8.44140625" style="11" hidden="1" customWidth="1"/>
    <col min="14" max="14" width="10.6640625" style="11" hidden="1" customWidth="1"/>
    <col min="15" max="15" width="8.77734375" style="2" customWidth="1"/>
    <col min="16" max="16384" width="8.88671875" style="1"/>
  </cols>
  <sheetData>
    <row r="1" spans="1:16" s="2" customFormat="1" ht="18.7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s="2" customFormat="1" ht="21" customHeight="1" x14ac:dyDescent="0.3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s="3" customFormat="1" ht="29.25" customHeight="1" x14ac:dyDescent="0.3">
      <c r="A3" s="36" t="s">
        <v>1</v>
      </c>
      <c r="B3" s="37" t="s">
        <v>2</v>
      </c>
      <c r="C3" s="38" t="s">
        <v>3</v>
      </c>
      <c r="D3" s="44" t="s">
        <v>5</v>
      </c>
      <c r="E3" s="39" t="s">
        <v>4</v>
      </c>
      <c r="F3" s="39" t="s">
        <v>5</v>
      </c>
      <c r="G3" s="41" t="s">
        <v>6</v>
      </c>
      <c r="H3" s="41"/>
      <c r="I3" s="41"/>
      <c r="J3" s="41"/>
      <c r="K3" s="39" t="s">
        <v>39</v>
      </c>
      <c r="L3" s="39" t="s">
        <v>40</v>
      </c>
      <c r="M3" s="42" t="s">
        <v>41</v>
      </c>
      <c r="N3" s="43"/>
      <c r="O3" s="38" t="s">
        <v>7</v>
      </c>
    </row>
    <row r="4" spans="1:16" s="3" customFormat="1" ht="64.5" customHeight="1" x14ac:dyDescent="0.3">
      <c r="A4" s="36"/>
      <c r="B4" s="37"/>
      <c r="C4" s="38"/>
      <c r="D4" s="45"/>
      <c r="E4" s="40"/>
      <c r="F4" s="40"/>
      <c r="G4" s="13" t="s">
        <v>8</v>
      </c>
      <c r="H4" s="14" t="s">
        <v>9</v>
      </c>
      <c r="I4" s="14" t="s">
        <v>10</v>
      </c>
      <c r="J4" s="13" t="s">
        <v>11</v>
      </c>
      <c r="K4" s="40"/>
      <c r="L4" s="40"/>
      <c r="M4" s="13" t="s">
        <v>42</v>
      </c>
      <c r="N4" s="13" t="s">
        <v>43</v>
      </c>
      <c r="O4" s="38"/>
    </row>
    <row r="5" spans="1:16" s="12" customFormat="1" ht="20.25" customHeight="1" x14ac:dyDescent="0.3">
      <c r="A5" s="15"/>
      <c r="B5" s="16" t="s">
        <v>14</v>
      </c>
      <c r="C5" s="15"/>
      <c r="D5" s="15"/>
      <c r="E5" s="17">
        <f>SUM(E6:E16)</f>
        <v>36.459999999999994</v>
      </c>
      <c r="F5" s="17">
        <f t="shared" ref="F5:J5" si="0">SUM(F6:F16)</f>
        <v>0</v>
      </c>
      <c r="G5" s="17">
        <f t="shared" si="0"/>
        <v>22.144300000000005</v>
      </c>
      <c r="H5" s="17">
        <f t="shared" si="0"/>
        <v>0</v>
      </c>
      <c r="I5" s="17">
        <f t="shared" si="0"/>
        <v>0</v>
      </c>
      <c r="J5" s="17">
        <f t="shared" si="0"/>
        <v>15.202200000000001</v>
      </c>
      <c r="K5" s="17" t="e">
        <f>#REF!+#REF!+#REF!+#REF!</f>
        <v>#REF!</v>
      </c>
      <c r="L5" s="17" t="e">
        <f>#REF!+#REF!+#REF!+#REF!</f>
        <v>#REF!</v>
      </c>
      <c r="M5" s="18" t="e">
        <f>#REF!+#REF!+#REF!+#REF!</f>
        <v>#REF!</v>
      </c>
      <c r="N5" s="18" t="e">
        <f>#REF!+#REF!+#REF!+#REF!</f>
        <v>#REF!</v>
      </c>
      <c r="O5" s="15"/>
    </row>
    <row r="6" spans="1:16" s="4" customFormat="1" ht="21" customHeight="1" x14ac:dyDescent="0.3">
      <c r="A6" s="19">
        <v>1</v>
      </c>
      <c r="B6" s="20" t="s">
        <v>15</v>
      </c>
      <c r="C6" s="21" t="s">
        <v>12</v>
      </c>
      <c r="D6" s="22" t="s">
        <v>27</v>
      </c>
      <c r="E6" s="23">
        <v>7.5</v>
      </c>
      <c r="F6" s="24" t="s">
        <v>27</v>
      </c>
      <c r="G6" s="25">
        <v>7.5</v>
      </c>
      <c r="H6" s="25"/>
      <c r="I6" s="25"/>
      <c r="J6" s="25">
        <v>0.88649999999999995</v>
      </c>
      <c r="K6" s="25">
        <v>62</v>
      </c>
      <c r="L6" s="25">
        <v>100</v>
      </c>
      <c r="M6" s="26">
        <v>12306</v>
      </c>
      <c r="N6" s="27">
        <f>+E6*M6</f>
        <v>92295</v>
      </c>
      <c r="O6" s="24"/>
    </row>
    <row r="7" spans="1:16" s="4" customFormat="1" ht="34.5" customHeight="1" x14ac:dyDescent="0.3">
      <c r="A7" s="19">
        <v>2</v>
      </c>
      <c r="B7" s="20" t="s">
        <v>16</v>
      </c>
      <c r="C7" s="21" t="s">
        <v>12</v>
      </c>
      <c r="D7" s="28" t="s">
        <v>32</v>
      </c>
      <c r="E7" s="29">
        <v>2.1</v>
      </c>
      <c r="F7" s="24" t="s">
        <v>32</v>
      </c>
      <c r="G7" s="25">
        <v>0.95089999999999997</v>
      </c>
      <c r="H7" s="25"/>
      <c r="I7" s="25"/>
      <c r="J7" s="25">
        <f>+E7-G7</f>
        <v>1.1491000000000002</v>
      </c>
      <c r="K7" s="25">
        <v>7</v>
      </c>
      <c r="L7" s="25">
        <v>28</v>
      </c>
      <c r="M7" s="26">
        <v>12306</v>
      </c>
      <c r="N7" s="27">
        <f t="shared" ref="N7:N16" si="1">+E7*M7</f>
        <v>25842.600000000002</v>
      </c>
      <c r="O7" s="24"/>
      <c r="P7" s="4">
        <v>2.1</v>
      </c>
    </row>
    <row r="8" spans="1:16" s="4" customFormat="1" ht="16.5" x14ac:dyDescent="0.25">
      <c r="A8" s="19">
        <v>3</v>
      </c>
      <c r="B8" s="20" t="s">
        <v>17</v>
      </c>
      <c r="C8" s="21" t="s">
        <v>12</v>
      </c>
      <c r="D8" s="28" t="s">
        <v>44</v>
      </c>
      <c r="E8" s="30">
        <v>4.8</v>
      </c>
      <c r="F8" s="24" t="s">
        <v>28</v>
      </c>
      <c r="G8" s="25">
        <v>3.3134000000000001</v>
      </c>
      <c r="H8" s="25"/>
      <c r="I8" s="25"/>
      <c r="J8" s="25">
        <f t="shared" ref="J8:J16" si="2">+E8-G8</f>
        <v>1.4865999999999997</v>
      </c>
      <c r="K8" s="25">
        <v>16</v>
      </c>
      <c r="L8" s="25">
        <v>64</v>
      </c>
      <c r="M8" s="26">
        <v>12306</v>
      </c>
      <c r="N8" s="27">
        <f t="shared" si="1"/>
        <v>59068.799999999996</v>
      </c>
      <c r="O8" s="24"/>
    </row>
    <row r="9" spans="1:16" s="4" customFormat="1" ht="33" x14ac:dyDescent="0.3">
      <c r="A9" s="19">
        <v>4</v>
      </c>
      <c r="B9" s="20" t="s">
        <v>18</v>
      </c>
      <c r="C9" s="21" t="s">
        <v>13</v>
      </c>
      <c r="D9" s="28" t="s">
        <v>27</v>
      </c>
      <c r="E9" s="29">
        <v>9.5</v>
      </c>
      <c r="F9" s="24" t="s">
        <v>33</v>
      </c>
      <c r="G9" s="25">
        <v>1.44</v>
      </c>
      <c r="H9" s="25"/>
      <c r="I9" s="25"/>
      <c r="J9" s="25">
        <f t="shared" si="2"/>
        <v>8.06</v>
      </c>
      <c r="K9" s="25">
        <f>31+24</f>
        <v>55</v>
      </c>
      <c r="L9" s="25">
        <v>135</v>
      </c>
      <c r="M9" s="26">
        <v>12306</v>
      </c>
      <c r="N9" s="27">
        <f t="shared" si="1"/>
        <v>116907</v>
      </c>
      <c r="O9" s="24"/>
      <c r="P9" s="4">
        <v>9.5</v>
      </c>
    </row>
    <row r="10" spans="1:16" s="4" customFormat="1" ht="49.5" x14ac:dyDescent="0.3">
      <c r="A10" s="19">
        <v>5</v>
      </c>
      <c r="B10" s="20" t="s">
        <v>37</v>
      </c>
      <c r="C10" s="28" t="s">
        <v>38</v>
      </c>
      <c r="D10" s="28" t="s">
        <v>45</v>
      </c>
      <c r="E10" s="31">
        <v>0.5</v>
      </c>
      <c r="F10" s="24"/>
      <c r="G10" s="25">
        <v>0.5</v>
      </c>
      <c r="H10" s="25"/>
      <c r="I10" s="25"/>
      <c r="J10" s="25"/>
      <c r="K10" s="25">
        <v>6</v>
      </c>
      <c r="L10" s="25">
        <v>6</v>
      </c>
      <c r="M10" s="26">
        <v>12306</v>
      </c>
      <c r="N10" s="27">
        <f t="shared" si="1"/>
        <v>6153</v>
      </c>
      <c r="O10" s="24"/>
    </row>
    <row r="11" spans="1:16" s="4" customFormat="1" ht="33" x14ac:dyDescent="0.25">
      <c r="A11" s="19">
        <v>6</v>
      </c>
      <c r="B11" s="32" t="s">
        <v>21</v>
      </c>
      <c r="C11" s="28" t="s">
        <v>51</v>
      </c>
      <c r="D11" s="28" t="s">
        <v>46</v>
      </c>
      <c r="E11" s="30">
        <v>4.3600000000000003</v>
      </c>
      <c r="F11" s="24" t="s">
        <v>36</v>
      </c>
      <c r="G11" s="25">
        <v>4.1399999999999997</v>
      </c>
      <c r="H11" s="25"/>
      <c r="I11" s="25"/>
      <c r="J11" s="25">
        <f t="shared" si="2"/>
        <v>0.22000000000000064</v>
      </c>
      <c r="K11" s="25">
        <v>29</v>
      </c>
      <c r="L11" s="25">
        <v>105</v>
      </c>
      <c r="M11" s="26">
        <v>12306</v>
      </c>
      <c r="N11" s="27">
        <f t="shared" si="1"/>
        <v>53654.16</v>
      </c>
      <c r="O11" s="24"/>
    </row>
    <row r="12" spans="1:16" s="4" customFormat="1" ht="33" x14ac:dyDescent="0.25">
      <c r="A12" s="19">
        <v>7</v>
      </c>
      <c r="B12" s="20" t="s">
        <v>22</v>
      </c>
      <c r="C12" s="28" t="s">
        <v>52</v>
      </c>
      <c r="D12" s="28" t="s">
        <v>19</v>
      </c>
      <c r="E12" s="30">
        <v>1.3</v>
      </c>
      <c r="F12" s="24" t="s">
        <v>34</v>
      </c>
      <c r="G12" s="25"/>
      <c r="H12" s="25"/>
      <c r="I12" s="25"/>
      <c r="J12" s="25">
        <f t="shared" si="2"/>
        <v>1.3</v>
      </c>
      <c r="K12" s="25">
        <v>6</v>
      </c>
      <c r="L12" s="25">
        <v>17</v>
      </c>
      <c r="M12" s="26">
        <v>12306</v>
      </c>
      <c r="N12" s="27">
        <f t="shared" si="1"/>
        <v>15997.800000000001</v>
      </c>
      <c r="O12" s="24"/>
    </row>
    <row r="13" spans="1:16" s="4" customFormat="1" ht="33" x14ac:dyDescent="0.25">
      <c r="A13" s="19">
        <v>8</v>
      </c>
      <c r="B13" s="20" t="s">
        <v>23</v>
      </c>
      <c r="C13" s="28" t="s">
        <v>52</v>
      </c>
      <c r="D13" s="33" t="s">
        <v>47</v>
      </c>
      <c r="E13" s="30">
        <v>3.2</v>
      </c>
      <c r="F13" s="24" t="s">
        <v>35</v>
      </c>
      <c r="G13" s="25">
        <v>1.6</v>
      </c>
      <c r="H13" s="25"/>
      <c r="I13" s="25"/>
      <c r="J13" s="25">
        <f t="shared" si="2"/>
        <v>1.6</v>
      </c>
      <c r="K13" s="25">
        <v>19</v>
      </c>
      <c r="L13" s="25">
        <v>43</v>
      </c>
      <c r="M13" s="26">
        <v>12306</v>
      </c>
      <c r="N13" s="27">
        <f t="shared" si="1"/>
        <v>39379.200000000004</v>
      </c>
      <c r="O13" s="24"/>
    </row>
    <row r="14" spans="1:16" s="4" customFormat="1" ht="33" x14ac:dyDescent="0.3">
      <c r="A14" s="19">
        <v>9</v>
      </c>
      <c r="B14" s="20" t="s">
        <v>24</v>
      </c>
      <c r="C14" s="21" t="s">
        <v>20</v>
      </c>
      <c r="D14" s="28" t="s">
        <v>48</v>
      </c>
      <c r="E14" s="29">
        <v>1.5</v>
      </c>
      <c r="F14" s="24" t="s">
        <v>29</v>
      </c>
      <c r="G14" s="25">
        <v>1.5</v>
      </c>
      <c r="H14" s="25"/>
      <c r="I14" s="25"/>
      <c r="J14" s="25">
        <f t="shared" si="2"/>
        <v>0</v>
      </c>
      <c r="K14" s="25">
        <v>7</v>
      </c>
      <c r="L14" s="25">
        <v>20</v>
      </c>
      <c r="M14" s="26">
        <v>12306</v>
      </c>
      <c r="N14" s="27">
        <f t="shared" si="1"/>
        <v>18459</v>
      </c>
      <c r="O14" s="24"/>
    </row>
    <row r="15" spans="1:16" s="4" customFormat="1" ht="33" x14ac:dyDescent="0.3">
      <c r="A15" s="19">
        <v>10</v>
      </c>
      <c r="B15" s="20" t="s">
        <v>25</v>
      </c>
      <c r="C15" s="21" t="s">
        <v>20</v>
      </c>
      <c r="D15" s="28" t="s">
        <v>49</v>
      </c>
      <c r="E15" s="29">
        <v>0.9</v>
      </c>
      <c r="F15" s="24" t="s">
        <v>30</v>
      </c>
      <c r="G15" s="25">
        <v>0.6</v>
      </c>
      <c r="H15" s="25"/>
      <c r="I15" s="25"/>
      <c r="J15" s="25">
        <f t="shared" si="2"/>
        <v>0.30000000000000004</v>
      </c>
      <c r="K15" s="25">
        <v>6</v>
      </c>
      <c r="L15" s="25">
        <v>12</v>
      </c>
      <c r="M15" s="26">
        <v>12306</v>
      </c>
      <c r="N15" s="27">
        <f t="shared" si="1"/>
        <v>11075.4</v>
      </c>
      <c r="O15" s="24"/>
    </row>
    <row r="16" spans="1:16" s="4" customFormat="1" ht="33" x14ac:dyDescent="0.3">
      <c r="A16" s="19">
        <v>11</v>
      </c>
      <c r="B16" s="20" t="s">
        <v>26</v>
      </c>
      <c r="C16" s="21" t="s">
        <v>20</v>
      </c>
      <c r="D16" s="28" t="s">
        <v>50</v>
      </c>
      <c r="E16" s="29">
        <v>0.8</v>
      </c>
      <c r="F16" s="24" t="s">
        <v>31</v>
      </c>
      <c r="G16" s="25">
        <v>0.6</v>
      </c>
      <c r="H16" s="25"/>
      <c r="I16" s="25"/>
      <c r="J16" s="25">
        <f t="shared" si="2"/>
        <v>0.20000000000000007</v>
      </c>
      <c r="K16" s="25">
        <v>4</v>
      </c>
      <c r="L16" s="25">
        <v>11</v>
      </c>
      <c r="M16" s="26">
        <v>12306</v>
      </c>
      <c r="N16" s="27">
        <f t="shared" si="1"/>
        <v>9844.8000000000011</v>
      </c>
      <c r="O16" s="24"/>
    </row>
    <row r="17" spans="1:15" s="4" customFormat="1" ht="15" x14ac:dyDescent="0.3">
      <c r="A17" s="5"/>
      <c r="B17" s="6"/>
      <c r="C17" s="3"/>
      <c r="D17" s="3"/>
      <c r="E17" s="3"/>
      <c r="F17" s="3"/>
      <c r="G17" s="3"/>
      <c r="H17" s="3"/>
      <c r="I17" s="3"/>
      <c r="J17" s="7"/>
      <c r="K17" s="7"/>
      <c r="L17" s="7"/>
      <c r="M17" s="7"/>
      <c r="N17" s="7"/>
      <c r="O17" s="3"/>
    </row>
    <row r="18" spans="1:15" s="4" customFormat="1" ht="15" x14ac:dyDescent="0.3">
      <c r="A18" s="5"/>
      <c r="B18" s="6"/>
      <c r="C18" s="3"/>
      <c r="D18" s="3"/>
      <c r="E18" s="3"/>
      <c r="F18" s="3"/>
      <c r="G18" s="3"/>
      <c r="H18" s="3"/>
      <c r="I18" s="3"/>
      <c r="J18" s="7"/>
      <c r="K18" s="7"/>
      <c r="L18" s="7"/>
      <c r="M18" s="7"/>
      <c r="N18" s="7"/>
      <c r="O18" s="3"/>
    </row>
    <row r="19" spans="1:15" s="4" customFormat="1" ht="15" x14ac:dyDescent="0.3">
      <c r="A19" s="5"/>
      <c r="B19" s="6"/>
      <c r="C19" s="3"/>
      <c r="D19" s="3"/>
      <c r="E19" s="3"/>
      <c r="F19" s="3"/>
      <c r="G19" s="3"/>
      <c r="H19" s="3"/>
      <c r="I19" s="3"/>
      <c r="J19" s="7"/>
      <c r="K19" s="7"/>
      <c r="L19" s="7"/>
      <c r="M19" s="7"/>
      <c r="N19" s="7"/>
      <c r="O19" s="3"/>
    </row>
    <row r="20" spans="1:15" s="4" customFormat="1" ht="15" x14ac:dyDescent="0.3">
      <c r="A20" s="5"/>
      <c r="B20" s="6"/>
      <c r="C20" s="3"/>
      <c r="D20" s="3"/>
      <c r="E20" s="3"/>
      <c r="F20" s="3"/>
      <c r="G20" s="3"/>
      <c r="H20" s="3"/>
      <c r="I20" s="3"/>
      <c r="J20" s="7"/>
      <c r="K20" s="7"/>
      <c r="L20" s="7"/>
      <c r="M20" s="7"/>
      <c r="N20" s="7"/>
      <c r="O20" s="3"/>
    </row>
    <row r="21" spans="1:15" x14ac:dyDescent="0.3">
      <c r="E21" s="2"/>
      <c r="F21" s="2"/>
      <c r="G21" s="2"/>
      <c r="H21" s="2"/>
      <c r="I21" s="2"/>
      <c r="J21" s="10"/>
      <c r="K21" s="10"/>
      <c r="L21" s="10"/>
      <c r="M21" s="10"/>
      <c r="N21" s="10"/>
    </row>
    <row r="22" spans="1:15" x14ac:dyDescent="0.3">
      <c r="E22" s="2"/>
      <c r="F22" s="2"/>
      <c r="G22" s="2"/>
      <c r="H22" s="2"/>
      <c r="I22" s="2"/>
      <c r="J22" s="10"/>
      <c r="K22" s="10"/>
      <c r="L22" s="10"/>
      <c r="M22" s="10"/>
      <c r="N22" s="10"/>
    </row>
    <row r="23" spans="1:15" x14ac:dyDescent="0.3">
      <c r="E23" s="2"/>
      <c r="F23" s="2"/>
      <c r="G23" s="2"/>
      <c r="H23" s="2"/>
      <c r="I23" s="2"/>
      <c r="J23" s="10"/>
      <c r="K23" s="10"/>
      <c r="L23" s="10"/>
      <c r="M23" s="10"/>
      <c r="N23" s="10"/>
    </row>
    <row r="24" spans="1:15" x14ac:dyDescent="0.3">
      <c r="E24" s="2"/>
      <c r="F24" s="2"/>
      <c r="G24" s="2"/>
      <c r="H24" s="2"/>
      <c r="I24" s="2"/>
      <c r="J24" s="10"/>
      <c r="K24" s="10"/>
      <c r="L24" s="10"/>
      <c r="M24" s="10"/>
      <c r="N24" s="10"/>
    </row>
    <row r="25" spans="1:15" x14ac:dyDescent="0.3">
      <c r="E25" s="2"/>
      <c r="F25" s="2"/>
      <c r="G25" s="2"/>
      <c r="H25" s="2"/>
      <c r="I25" s="2"/>
      <c r="J25" s="10"/>
      <c r="K25" s="10"/>
      <c r="L25" s="10"/>
      <c r="M25" s="10"/>
      <c r="N25" s="10"/>
    </row>
    <row r="26" spans="1:15" x14ac:dyDescent="0.3">
      <c r="E26" s="2"/>
      <c r="F26" s="2"/>
      <c r="G26" s="2"/>
      <c r="H26" s="2"/>
      <c r="I26" s="2"/>
      <c r="J26" s="10"/>
      <c r="K26" s="10"/>
      <c r="L26" s="10"/>
      <c r="M26" s="10"/>
      <c r="N26" s="10"/>
    </row>
    <row r="27" spans="1:15" x14ac:dyDescent="0.3">
      <c r="E27" s="2"/>
      <c r="F27" s="2"/>
      <c r="G27" s="2"/>
      <c r="H27" s="2"/>
      <c r="I27" s="2"/>
      <c r="J27" s="10"/>
      <c r="K27" s="10"/>
      <c r="L27" s="10"/>
      <c r="M27" s="10"/>
      <c r="N27" s="10"/>
    </row>
    <row r="28" spans="1:15" x14ac:dyDescent="0.3">
      <c r="E28" s="2"/>
      <c r="F28" s="2"/>
      <c r="G28" s="2"/>
      <c r="H28" s="2"/>
      <c r="I28" s="2"/>
      <c r="J28" s="10"/>
      <c r="K28" s="10"/>
      <c r="L28" s="10"/>
      <c r="M28" s="10"/>
      <c r="N28" s="10"/>
    </row>
    <row r="29" spans="1:15" x14ac:dyDescent="0.3">
      <c r="E29" s="2"/>
      <c r="F29" s="2"/>
      <c r="G29" s="2"/>
      <c r="H29" s="2"/>
      <c r="I29" s="2"/>
      <c r="J29" s="10"/>
      <c r="K29" s="10"/>
      <c r="L29" s="10"/>
      <c r="M29" s="10"/>
      <c r="N29" s="10"/>
    </row>
    <row r="30" spans="1:15" x14ac:dyDescent="0.3">
      <c r="E30" s="2"/>
      <c r="F30" s="2"/>
      <c r="G30" s="2"/>
      <c r="H30" s="2"/>
      <c r="I30" s="2"/>
      <c r="J30" s="10"/>
      <c r="K30" s="10"/>
      <c r="L30" s="10"/>
      <c r="M30" s="10"/>
      <c r="N30" s="10"/>
    </row>
    <row r="31" spans="1:15" x14ac:dyDescent="0.3">
      <c r="E31" s="2"/>
      <c r="F31" s="2"/>
      <c r="G31" s="2"/>
      <c r="H31" s="2"/>
      <c r="I31" s="2"/>
      <c r="J31" s="10"/>
      <c r="K31" s="10"/>
      <c r="L31" s="10"/>
      <c r="M31" s="10"/>
      <c r="N31" s="10"/>
    </row>
    <row r="32" spans="1:15" x14ac:dyDescent="0.3">
      <c r="E32" s="2"/>
      <c r="F32" s="2"/>
      <c r="G32" s="2"/>
      <c r="H32" s="2"/>
      <c r="I32" s="2"/>
      <c r="J32" s="10"/>
      <c r="K32" s="10"/>
      <c r="L32" s="10"/>
      <c r="M32" s="10"/>
      <c r="N32" s="10"/>
    </row>
    <row r="33" spans="5:14" x14ac:dyDescent="0.3">
      <c r="E33" s="2"/>
      <c r="F33" s="2"/>
      <c r="G33" s="2"/>
      <c r="H33" s="2"/>
      <c r="I33" s="2"/>
      <c r="J33" s="10"/>
      <c r="K33" s="10"/>
      <c r="L33" s="10"/>
      <c r="M33" s="10"/>
      <c r="N33" s="10"/>
    </row>
    <row r="34" spans="5:14" x14ac:dyDescent="0.3">
      <c r="E34" s="2"/>
      <c r="F34" s="2"/>
      <c r="G34" s="2"/>
      <c r="H34" s="2"/>
      <c r="I34" s="2"/>
      <c r="J34" s="10"/>
      <c r="K34" s="10"/>
      <c r="L34" s="10"/>
      <c r="M34" s="10"/>
      <c r="N34" s="10"/>
    </row>
    <row r="35" spans="5:14" x14ac:dyDescent="0.3">
      <c r="E35" s="2"/>
      <c r="F35" s="2"/>
      <c r="G35" s="2"/>
      <c r="H35" s="2"/>
      <c r="I35" s="2"/>
      <c r="J35" s="10"/>
      <c r="K35" s="10"/>
      <c r="L35" s="10"/>
      <c r="M35" s="10"/>
      <c r="N35" s="10"/>
    </row>
    <row r="36" spans="5:14" x14ac:dyDescent="0.3">
      <c r="E36" s="2"/>
      <c r="F36" s="2"/>
      <c r="G36" s="2"/>
      <c r="H36" s="2"/>
      <c r="I36" s="2"/>
      <c r="J36" s="10"/>
      <c r="K36" s="10"/>
      <c r="L36" s="10"/>
      <c r="M36" s="10"/>
      <c r="N36" s="10"/>
    </row>
    <row r="37" spans="5:14" x14ac:dyDescent="0.3">
      <c r="E37" s="2"/>
      <c r="F37" s="2"/>
      <c r="G37" s="2"/>
      <c r="H37" s="2"/>
      <c r="I37" s="2"/>
      <c r="J37" s="10"/>
      <c r="K37" s="10"/>
      <c r="L37" s="10"/>
      <c r="M37" s="10"/>
      <c r="N37" s="10"/>
    </row>
    <row r="38" spans="5:14" x14ac:dyDescent="0.3">
      <c r="E38" s="2"/>
      <c r="F38" s="2"/>
      <c r="G38" s="2"/>
      <c r="H38" s="2"/>
      <c r="I38" s="2"/>
      <c r="J38" s="10"/>
      <c r="K38" s="10"/>
      <c r="L38" s="10"/>
      <c r="M38" s="10"/>
      <c r="N38" s="10"/>
    </row>
    <row r="39" spans="5:14" x14ac:dyDescent="0.3">
      <c r="E39" s="2"/>
      <c r="F39" s="2"/>
      <c r="G39" s="2"/>
      <c r="H39" s="2"/>
      <c r="I39" s="2"/>
      <c r="J39" s="10"/>
      <c r="K39" s="10"/>
      <c r="L39" s="10"/>
      <c r="M39" s="10"/>
      <c r="N39" s="10"/>
    </row>
    <row r="40" spans="5:14" x14ac:dyDescent="0.3">
      <c r="E40" s="2"/>
      <c r="F40" s="2"/>
      <c r="G40" s="2"/>
      <c r="H40" s="2"/>
      <c r="I40" s="2"/>
      <c r="J40" s="10"/>
      <c r="K40" s="10"/>
      <c r="L40" s="10"/>
      <c r="M40" s="10"/>
      <c r="N40" s="10"/>
    </row>
    <row r="41" spans="5:14" x14ac:dyDescent="0.3">
      <c r="E41" s="2"/>
      <c r="F41" s="2"/>
      <c r="G41" s="2"/>
      <c r="H41" s="2"/>
      <c r="I41" s="2"/>
      <c r="J41" s="10"/>
      <c r="K41" s="10"/>
      <c r="L41" s="10"/>
      <c r="M41" s="10"/>
      <c r="N41" s="10"/>
    </row>
    <row r="42" spans="5:14" x14ac:dyDescent="0.3">
      <c r="E42" s="2"/>
      <c r="F42" s="2"/>
      <c r="G42" s="2"/>
      <c r="H42" s="2"/>
      <c r="I42" s="2"/>
      <c r="J42" s="10"/>
      <c r="K42" s="10"/>
      <c r="L42" s="10"/>
      <c r="M42" s="10"/>
      <c r="N42" s="10"/>
    </row>
    <row r="43" spans="5:14" x14ac:dyDescent="0.3">
      <c r="E43" s="2"/>
      <c r="F43" s="2"/>
      <c r="G43" s="2"/>
      <c r="H43" s="2"/>
      <c r="I43" s="2"/>
      <c r="J43" s="10"/>
      <c r="K43" s="10"/>
      <c r="L43" s="10"/>
      <c r="M43" s="10"/>
      <c r="N43" s="10"/>
    </row>
    <row r="44" spans="5:14" x14ac:dyDescent="0.3">
      <c r="E44" s="2"/>
      <c r="F44" s="2"/>
      <c r="G44" s="2"/>
      <c r="H44" s="2"/>
      <c r="I44" s="2"/>
      <c r="J44" s="10"/>
      <c r="K44" s="10"/>
      <c r="L44" s="10"/>
      <c r="M44" s="10"/>
      <c r="N44" s="10"/>
    </row>
    <row r="45" spans="5:14" x14ac:dyDescent="0.3">
      <c r="E45" s="2"/>
      <c r="F45" s="2"/>
      <c r="G45" s="2"/>
      <c r="H45" s="2"/>
      <c r="I45" s="2"/>
      <c r="J45" s="10"/>
      <c r="K45" s="10"/>
      <c r="L45" s="10"/>
      <c r="M45" s="10"/>
      <c r="N45" s="10"/>
    </row>
    <row r="46" spans="5:14" x14ac:dyDescent="0.3">
      <c r="E46" s="2"/>
      <c r="F46" s="2"/>
      <c r="G46" s="2"/>
      <c r="H46" s="2"/>
      <c r="I46" s="2"/>
      <c r="J46" s="10"/>
      <c r="K46" s="10"/>
      <c r="L46" s="10"/>
      <c r="M46" s="10"/>
      <c r="N46" s="10"/>
    </row>
    <row r="47" spans="5:14" x14ac:dyDescent="0.3">
      <c r="E47" s="2"/>
      <c r="F47" s="2"/>
      <c r="G47" s="2"/>
      <c r="H47" s="2"/>
      <c r="I47" s="2"/>
      <c r="J47" s="10"/>
      <c r="K47" s="10"/>
      <c r="L47" s="10"/>
      <c r="M47" s="10"/>
      <c r="N47" s="10"/>
    </row>
    <row r="48" spans="5:14" x14ac:dyDescent="0.3">
      <c r="E48" s="2"/>
      <c r="F48" s="2"/>
      <c r="G48" s="2"/>
      <c r="H48" s="2"/>
      <c r="I48" s="2"/>
      <c r="J48" s="10"/>
      <c r="K48" s="10"/>
      <c r="L48" s="10"/>
      <c r="M48" s="10"/>
      <c r="N48" s="10"/>
    </row>
    <row r="49" spans="5:14" x14ac:dyDescent="0.3">
      <c r="E49" s="2"/>
      <c r="F49" s="2"/>
      <c r="G49" s="2"/>
      <c r="H49" s="2"/>
      <c r="I49" s="2"/>
      <c r="J49" s="10"/>
      <c r="K49" s="10"/>
      <c r="L49" s="10"/>
      <c r="M49" s="10"/>
      <c r="N49" s="10"/>
    </row>
  </sheetData>
  <mergeCells count="13">
    <mergeCell ref="A1:O1"/>
    <mergeCell ref="A2:O2"/>
    <mergeCell ref="A3:A4"/>
    <mergeCell ref="B3:B4"/>
    <mergeCell ref="C3:C4"/>
    <mergeCell ref="E3:E4"/>
    <mergeCell ref="F3:F4"/>
    <mergeCell ref="G3:J3"/>
    <mergeCell ref="O3:O4"/>
    <mergeCell ref="K3:K4"/>
    <mergeCell ref="L3:L4"/>
    <mergeCell ref="M3:N3"/>
    <mergeCell ref="D3:D4"/>
  </mergeCells>
  <printOptions horizontalCentered="1"/>
  <pageMargins left="0.57999999999999996" right="0.4" top="0.83" bottom="0.54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VNN.R9</cp:lastModifiedBy>
  <cp:lastPrinted>2022-07-04T01:29:43Z</cp:lastPrinted>
  <dcterms:created xsi:type="dcterms:W3CDTF">2022-04-08T07:10:40Z</dcterms:created>
  <dcterms:modified xsi:type="dcterms:W3CDTF">2022-07-08T09:26:27Z</dcterms:modified>
</cp:coreProperties>
</file>